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mtv\Desktop\Neuer Ordner\PSD2 Report\"/>
    </mc:Choice>
  </mc:AlternateContent>
  <xr:revisionPtr revIDLastSave="0" documentId="13_ncr:1_{09F78B44-9EFC-43AC-A8CF-47A0393C7681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AA33" i="1"/>
  <c r="W33" i="1"/>
  <c r="S33" i="1"/>
  <c r="O33" i="1"/>
  <c r="L33" i="1"/>
  <c r="N33" i="1" s="1"/>
  <c r="G33" i="1"/>
  <c r="D33" i="1"/>
  <c r="F33" i="1" s="1"/>
  <c r="AA32" i="1"/>
  <c r="W32" i="1"/>
  <c r="S32" i="1"/>
  <c r="O32" i="1"/>
  <c r="L32" i="1"/>
  <c r="N32" i="1" s="1"/>
  <c r="G32" i="1"/>
  <c r="D32" i="1"/>
  <c r="F32" i="1" s="1"/>
  <c r="AA31" i="1"/>
  <c r="W31" i="1"/>
  <c r="S31" i="1"/>
  <c r="O31" i="1"/>
  <c r="L31" i="1"/>
  <c r="N31" i="1" s="1"/>
  <c r="G31" i="1"/>
  <c r="D31" i="1"/>
  <c r="F31" i="1" s="1"/>
  <c r="AA30" i="1"/>
  <c r="W30" i="1"/>
  <c r="S30" i="1"/>
  <c r="O30" i="1"/>
  <c r="L30" i="1"/>
  <c r="N30" i="1" s="1"/>
  <c r="G30" i="1"/>
  <c r="D30" i="1"/>
  <c r="F30" i="1" s="1"/>
  <c r="AA29" i="1"/>
  <c r="W29" i="1"/>
  <c r="S29" i="1"/>
  <c r="O29" i="1"/>
  <c r="L29" i="1"/>
  <c r="N29" i="1" s="1"/>
  <c r="G29" i="1"/>
  <c r="D29" i="1"/>
  <c r="F29" i="1" s="1"/>
  <c r="AA28" i="1"/>
  <c r="W28" i="1"/>
  <c r="S28" i="1"/>
  <c r="O28" i="1"/>
  <c r="L28" i="1"/>
  <c r="N28" i="1" s="1"/>
  <c r="G28" i="1"/>
  <c r="D28" i="1"/>
  <c r="F28" i="1" s="1"/>
  <c r="AA27" i="1"/>
  <c r="W27" i="1"/>
  <c r="S27" i="1"/>
  <c r="O27" i="1"/>
  <c r="L27" i="1"/>
  <c r="N27" i="1" s="1"/>
  <c r="G27" i="1"/>
  <c r="D27" i="1"/>
  <c r="F27" i="1" s="1"/>
  <c r="AA26" i="1"/>
  <c r="W26" i="1"/>
  <c r="S26" i="1"/>
  <c r="O26" i="1"/>
  <c r="L26" i="1"/>
  <c r="N26" i="1" s="1"/>
  <c r="G26" i="1"/>
  <c r="D26" i="1"/>
  <c r="F26" i="1" s="1"/>
  <c r="AA25" i="1"/>
  <c r="W25" i="1"/>
  <c r="S25" i="1"/>
  <c r="O25" i="1"/>
  <c r="L25" i="1"/>
  <c r="N25" i="1" s="1"/>
  <c r="G25" i="1"/>
  <c r="D25" i="1"/>
  <c r="F25" i="1" s="1"/>
  <c r="AA24" i="1"/>
  <c r="W24" i="1"/>
  <c r="S24" i="1"/>
  <c r="O24" i="1"/>
  <c r="L24" i="1"/>
  <c r="N24" i="1" s="1"/>
  <c r="G24" i="1"/>
  <c r="D24" i="1"/>
  <c r="F24" i="1" s="1"/>
  <c r="AA23" i="1"/>
  <c r="W23" i="1"/>
  <c r="S23" i="1"/>
  <c r="O23" i="1"/>
  <c r="L23" i="1"/>
  <c r="N23" i="1" s="1"/>
  <c r="G23" i="1"/>
  <c r="D23" i="1"/>
  <c r="F23" i="1" s="1"/>
  <c r="AA22" i="1"/>
  <c r="W22" i="1"/>
  <c r="S22" i="1"/>
  <c r="O22" i="1"/>
  <c r="L22" i="1"/>
  <c r="N22" i="1" s="1"/>
  <c r="G22" i="1"/>
  <c r="D22" i="1"/>
  <c r="F22" i="1" s="1"/>
  <c r="AA21" i="1"/>
  <c r="W21" i="1"/>
  <c r="S21" i="1"/>
  <c r="O21" i="1"/>
  <c r="L21" i="1"/>
  <c r="N21" i="1" s="1"/>
  <c r="G21" i="1"/>
  <c r="D21" i="1"/>
  <c r="F21" i="1" s="1"/>
  <c r="AA20" i="1"/>
  <c r="W20" i="1"/>
  <c r="S20" i="1"/>
  <c r="O20" i="1"/>
  <c r="L20" i="1"/>
  <c r="N20" i="1" s="1"/>
  <c r="G20" i="1"/>
  <c r="D20" i="1"/>
  <c r="F20" i="1" s="1"/>
  <c r="AA19" i="1"/>
  <c r="W19" i="1"/>
  <c r="S19" i="1"/>
  <c r="O19" i="1"/>
  <c r="L19" i="1"/>
  <c r="N19" i="1" s="1"/>
  <c r="G19" i="1"/>
  <c r="D19" i="1"/>
  <c r="F19" i="1" s="1"/>
  <c r="AA18" i="1"/>
  <c r="W18" i="1"/>
  <c r="S18" i="1"/>
  <c r="O18" i="1"/>
  <c r="L18" i="1"/>
  <c r="N18" i="1" s="1"/>
  <c r="G18" i="1"/>
  <c r="D18" i="1"/>
  <c r="F18" i="1" s="1"/>
  <c r="AA17" i="1"/>
  <c r="W17" i="1"/>
  <c r="S17" i="1"/>
  <c r="O17" i="1"/>
  <c r="L17" i="1"/>
  <c r="N17" i="1" s="1"/>
  <c r="G17" i="1"/>
  <c r="D17" i="1"/>
  <c r="F17" i="1" s="1"/>
  <c r="AA16" i="1"/>
  <c r="W16" i="1"/>
  <c r="S16" i="1"/>
  <c r="O16" i="1"/>
  <c r="L16" i="1"/>
  <c r="N16" i="1" s="1"/>
  <c r="G16" i="1"/>
  <c r="D16" i="1"/>
  <c r="F16" i="1" s="1"/>
  <c r="AA15" i="1"/>
  <c r="W15" i="1"/>
  <c r="S15" i="1"/>
  <c r="O15" i="1"/>
  <c r="L15" i="1"/>
  <c r="N15" i="1" s="1"/>
  <c r="G15" i="1"/>
  <c r="D15" i="1"/>
  <c r="F15" i="1" s="1"/>
  <c r="AA14" i="1"/>
  <c r="W14" i="1"/>
  <c r="S14" i="1"/>
  <c r="O14" i="1"/>
  <c r="L14" i="1"/>
  <c r="N14" i="1" s="1"/>
  <c r="G14" i="1"/>
  <c r="D14" i="1"/>
  <c r="F14" i="1" s="1"/>
  <c r="AA13" i="1"/>
  <c r="W13" i="1"/>
  <c r="S13" i="1"/>
  <c r="O13" i="1"/>
  <c r="L13" i="1"/>
  <c r="N13" i="1" s="1"/>
  <c r="G13" i="1"/>
  <c r="D13" i="1"/>
  <c r="F13" i="1" s="1"/>
  <c r="AA12" i="1"/>
  <c r="W12" i="1"/>
  <c r="S12" i="1"/>
  <c r="O12" i="1"/>
  <c r="L12" i="1"/>
  <c r="N12" i="1" s="1"/>
  <c r="G12" i="1"/>
  <c r="D12" i="1"/>
  <c r="F12" i="1" s="1"/>
  <c r="AA11" i="1"/>
  <c r="W11" i="1"/>
  <c r="S11" i="1"/>
  <c r="O11" i="1"/>
  <c r="L11" i="1"/>
  <c r="N11" i="1" s="1"/>
  <c r="G11" i="1"/>
  <c r="D11" i="1"/>
  <c r="F11" i="1" s="1"/>
  <c r="AA10" i="1"/>
  <c r="W10" i="1"/>
  <c r="S10" i="1"/>
  <c r="O10" i="1"/>
  <c r="L10" i="1"/>
  <c r="N10" i="1" s="1"/>
  <c r="G10" i="1"/>
  <c r="D10" i="1"/>
  <c r="F10" i="1" s="1"/>
  <c r="AA9" i="1"/>
  <c r="W9" i="1"/>
  <c r="S9" i="1"/>
  <c r="O9" i="1"/>
  <c r="L9" i="1"/>
  <c r="N9" i="1" s="1"/>
  <c r="G9" i="1"/>
  <c r="D9" i="1"/>
  <c r="F9" i="1" s="1"/>
  <c r="AA8" i="1"/>
  <c r="W8" i="1"/>
  <c r="S8" i="1"/>
  <c r="O8" i="1"/>
  <c r="L8" i="1"/>
  <c r="N8" i="1" s="1"/>
  <c r="G8" i="1"/>
  <c r="D8" i="1"/>
  <c r="F8" i="1" s="1"/>
  <c r="AA7" i="1"/>
  <c r="W7" i="1"/>
  <c r="S7" i="1"/>
  <c r="O7" i="1"/>
  <c r="L7" i="1"/>
  <c r="N7" i="1" s="1"/>
  <c r="G7" i="1"/>
  <c r="D7" i="1"/>
  <c r="F7" i="1" s="1"/>
  <c r="AA6" i="1"/>
  <c r="W6" i="1"/>
  <c r="S6" i="1"/>
  <c r="O6" i="1"/>
  <c r="L6" i="1"/>
  <c r="N6" i="1" s="1"/>
  <c r="G6" i="1"/>
  <c r="D6" i="1"/>
  <c r="F6" i="1" s="1"/>
  <c r="AA5" i="1"/>
  <c r="W5" i="1"/>
  <c r="S5" i="1"/>
  <c r="O5" i="1"/>
  <c r="L5" i="1"/>
  <c r="N5" i="1" s="1"/>
  <c r="G5" i="1"/>
  <c r="D5" i="1"/>
  <c r="F5" i="1" s="1"/>
  <c r="AA4" i="1"/>
  <c r="W4" i="1"/>
  <c r="S4" i="1"/>
  <c r="O4" i="1"/>
  <c r="L4" i="1"/>
  <c r="N4" i="1" s="1"/>
  <c r="G4" i="1"/>
  <c r="D4" i="1"/>
  <c r="F4" i="1" s="1"/>
</calcChain>
</file>

<file path=xl/sharedStrings.xml><?xml version="1.0" encoding="utf-8"?>
<sst xmlns="http://schemas.openxmlformats.org/spreadsheetml/2006/main" count="69" uniqueCount="54">
  <si>
    <t>PIS</t>
  </si>
  <si>
    <t>AIS</t>
  </si>
  <si>
    <t>PIIS/CBII</t>
  </si>
  <si>
    <t>Tag</t>
  </si>
  <si>
    <t>avg ms</t>
  </si>
  <si>
    <t>Requests</t>
  </si>
  <si>
    <t>Uptime s</t>
  </si>
  <si>
    <t>Downtime s</t>
  </si>
  <si>
    <t>Uptime %</t>
  </si>
  <si>
    <t>Downtime %</t>
  </si>
  <si>
    <t>Errors</t>
  </si>
  <si>
    <t>Error rate %</t>
  </si>
  <si>
    <t>01.06.2024</t>
  </si>
  <si>
    <t>02.06.2024</t>
  </si>
  <si>
    <t>03.06.2024</t>
  </si>
  <si>
    <t>04.06.2024</t>
  </si>
  <si>
    <t>05.06.2024</t>
  </si>
  <si>
    <t>06.06.2024</t>
  </si>
  <si>
    <t>07.06.2024</t>
  </si>
  <si>
    <t>08.06.2024</t>
  </si>
  <si>
    <t>09.06.2024</t>
  </si>
  <si>
    <t>10.06.2024</t>
  </si>
  <si>
    <t>11.06.2024</t>
  </si>
  <si>
    <t>12.06.2024</t>
  </si>
  <si>
    <t>13.06.2024</t>
  </si>
  <si>
    <t>14.06.2024</t>
  </si>
  <si>
    <t>15.06.2024</t>
  </si>
  <si>
    <t>16.06.2024</t>
  </si>
  <si>
    <t>17.06.2024</t>
  </si>
  <si>
    <t>18.06.2024</t>
  </si>
  <si>
    <t>19.06.2024</t>
  </si>
  <si>
    <t>20.06.2024</t>
  </si>
  <si>
    <t>21.06.2024</t>
  </si>
  <si>
    <t>22.06.2024</t>
  </si>
  <si>
    <t>23.06.2024</t>
  </si>
  <si>
    <t>24.06.2024</t>
  </si>
  <si>
    <t>25.06.2024</t>
  </si>
  <si>
    <t>26.06.2024</t>
  </si>
  <si>
    <t>27.06.2024</t>
  </si>
  <si>
    <t>28.06.2024</t>
  </si>
  <si>
    <t>29.06.2024</t>
  </si>
  <si>
    <t>30.06.2024</t>
  </si>
  <si>
    <r>
      <t xml:space="preserve">Verfügbarkeit der Kundenportale </t>
    </r>
    <r>
      <rPr>
        <vertAlign val="superscript"/>
        <sz val="11"/>
        <color theme="1"/>
        <rFont val="Calibri"/>
        <family val="2"/>
        <scheme val="minor"/>
      </rPr>
      <t>1) 2)</t>
    </r>
    <r>
      <rPr>
        <sz val="11"/>
        <color theme="1"/>
        <rFont val="Calibri"/>
        <family val="2"/>
        <scheme val="minor"/>
      </rPr>
      <t xml:space="preserve"> und der dedizierten XS2A-API </t>
    </r>
    <r>
      <rPr>
        <vertAlign val="superscript"/>
        <sz val="11"/>
        <color theme="1"/>
        <rFont val="Calibri"/>
        <family val="2"/>
        <scheme val="minor"/>
      </rPr>
      <t>3)</t>
    </r>
  </si>
  <si>
    <r>
      <t xml:space="preserve">Goldberry Portal </t>
    </r>
    <r>
      <rPr>
        <vertAlign val="superscript"/>
        <sz val="11"/>
        <color theme="1"/>
        <rFont val="Calibri"/>
        <family val="2"/>
        <scheme val="minor"/>
      </rPr>
      <t>2)</t>
    </r>
  </si>
  <si>
    <t>Uptime in sec.</t>
  </si>
  <si>
    <t>Downtime in sec.</t>
  </si>
  <si>
    <r>
      <t>Leistung der dedizierten XS2A-API</t>
    </r>
    <r>
      <rPr>
        <vertAlign val="superscript"/>
        <sz val="11"/>
        <color theme="1"/>
        <rFont val="Calibri"/>
        <family val="2"/>
        <scheme val="minor"/>
      </rPr>
      <t>3)</t>
    </r>
  </si>
  <si>
    <t>1) Das FNZ Bank Online Portal (ehem. "EOX") ist das Online-Banking für Kund:innen der FNZ Bank SE. Die Anmeldung an der browserbasierten Anwendung erfolgt über eine Login-Seite, bei der die Kund:innen ihre Zugangsdaten eingeben müssen.</t>
  </si>
  <si>
    <t>2) Das Goldberry Portal ist das Online-Banking für Kund:innen der Goldberry Wealth GmbH, das von der FNZ Bank SE verantwortet wird. Die Anmeldung an der browserbasierten Anwendung erfolgt über eine Login-Seite, bei der die Kund:innen ihre Zugangsdaten eingeben müssen.</t>
  </si>
  <si>
    <t>3) Die Kund:innen der beiden unter 1) und 2) genannten Portale verwenden bei der Nutzung der dedizierten XS2A-API Schnittstelle dieselbe Technologie. Beide Portale werden gegen dieselbe dedizierte XS2A-API Schnittstelle verglichen.</t>
  </si>
  <si>
    <t>4) An Tagen ohne Request wird der Wert mit "--" ausgewiesen.</t>
  </si>
  <si>
    <r>
      <t xml:space="preserve">Error rate % </t>
    </r>
    <r>
      <rPr>
        <vertAlign val="superscript"/>
        <sz val="11"/>
        <color theme="1"/>
        <rFont val="Calibri"/>
        <family val="2"/>
        <scheme val="minor"/>
      </rPr>
      <t>4)</t>
    </r>
  </si>
  <si>
    <r>
      <t xml:space="preserve">FNZ Bank Online Portal </t>
    </r>
    <r>
      <rPr>
        <vertAlign val="superscript"/>
        <sz val="11"/>
        <color theme="1"/>
        <rFont val="Calibri"/>
        <family val="2"/>
        <scheme val="minor"/>
      </rPr>
      <t>1)</t>
    </r>
  </si>
  <si>
    <r>
      <t xml:space="preserve">XS2A-API </t>
    </r>
    <r>
      <rPr>
        <vertAlign val="superscript"/>
        <sz val="11"/>
        <color theme="1"/>
        <rFont val="Calibri"/>
        <family val="2"/>
        <scheme val="minor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</si>
</sst>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164" fontId="0" fillId="0" borderId="0" xfId="0" applyNumberFormat="1"/>
    <xf numFmtId="0" fontId="0" fillId="0" borderId="5" xfId="0" applyBorder="1"/>
    <xf numFmtId="165" fontId="0" fillId="0" borderId="0" xfId="0" applyNumberFormat="1"/>
    <xf numFmtId="165" fontId="0" fillId="0" borderId="6" xfId="0" applyNumberFormat="1" applyBorder="1"/>
    <xf numFmtId="164" fontId="0" fillId="0" borderId="5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0" fontId="0" fillId="0" borderId="0" xfId="0" applyNumberFormat="1" applyBorder="1"/>
    <xf numFmtId="1" fontId="0" fillId="0" borderId="5" xfId="0" applyNumberFormat="1" applyBorder="1"/>
    <xf numFmtId="1" fontId="0" fillId="0" borderId="0" xfId="0" applyNumberFormat="1"/>
    <xf numFmtId="10" fontId="0" fillId="0" borderId="6" xfId="0" applyNumberFormat="1" applyBorder="1"/>
    <xf numFmtId="0" fontId="0" fillId="3" borderId="7" xfId="0" applyFill="1" applyBorder="1" applyAlignment="1">
      <alignment horizontal="center"/>
    </xf>
    <xf numFmtId="0" fontId="0" fillId="2" borderId="11" xfId="0" applyFill="1" applyBorder="1"/>
    <xf numFmtId="0" fontId="0" fillId="2" borderId="9" xfId="0" applyFill="1" applyBorder="1"/>
    <xf numFmtId="0" fontId="0" fillId="2" borderId="12" xfId="0" applyFill="1" applyBorder="1"/>
    <xf numFmtId="0" fontId="0" fillId="2" borderId="1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3" borderId="2" xfId="0" applyFill="1" applyBorder="1"/>
    <xf numFmtId="0" fontId="0" fillId="3" borderId="0" xfId="0" applyFill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9"/>
  <sheetViews>
    <sheetView tabSelected="1" workbookViewId="0"/>
  </sheetViews>
  <sheetFormatPr baseColWidth="10" defaultColWidth="9.109375" defaultRowHeight="14.4" x14ac:dyDescent="0.3"/>
  <cols>
    <col min="1" max="1" width="10" customWidth="1"/>
    <col min="2" max="2" width="7" bestFit="1" customWidth="1"/>
    <col min="3" max="3" width="9.109375" bestFit="1" customWidth="1"/>
    <col min="4" max="4" width="8.88671875" bestFit="1" customWidth="1"/>
    <col min="5" max="5" width="11.5546875" bestFit="1" customWidth="1"/>
    <col min="6" max="6" width="9.5546875" bestFit="1" customWidth="1"/>
    <col min="7" max="7" width="12.33203125" bestFit="1" customWidth="1"/>
    <col min="8" max="8" width="13.5546875" bestFit="1" customWidth="1"/>
    <col min="9" max="9" width="16.44140625" bestFit="1" customWidth="1"/>
    <col min="10" max="10" width="9.5546875" bestFit="1" customWidth="1"/>
    <col min="11" max="11" width="12.33203125" bestFit="1" customWidth="1"/>
    <col min="12" max="12" width="8.88671875" bestFit="1" customWidth="1"/>
    <col min="13" max="13" width="11.5546875" bestFit="1" customWidth="1"/>
    <col min="14" max="14" width="9.5546875" bestFit="1" customWidth="1"/>
    <col min="15" max="15" width="12.33203125" bestFit="1" customWidth="1"/>
    <col min="16" max="16" width="7" bestFit="1" customWidth="1"/>
    <col min="17" max="17" width="9.109375" bestFit="1" customWidth="1"/>
    <col min="18" max="18" width="6.109375" bestFit="1" customWidth="1"/>
    <col min="19" max="19" width="12.88671875" bestFit="1" customWidth="1"/>
    <col min="20" max="20" width="7" bestFit="1" customWidth="1"/>
    <col min="21" max="21" width="9.109375" bestFit="1" customWidth="1"/>
    <col min="22" max="22" width="6.109375" bestFit="1" customWidth="1"/>
    <col min="23" max="23" width="11.33203125" bestFit="1" customWidth="1"/>
    <col min="24" max="24" width="7" bestFit="1" customWidth="1"/>
    <col min="25" max="25" width="9.109375" bestFit="1" customWidth="1"/>
    <col min="26" max="26" width="6.109375" bestFit="1" customWidth="1"/>
    <col min="27" max="27" width="11.33203125" bestFit="1" customWidth="1"/>
  </cols>
  <sheetData>
    <row r="1" spans="1:27" ht="16.2" x14ac:dyDescent="0.3">
      <c r="B1" s="20" t="s">
        <v>42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16" t="s">
        <v>46</v>
      </c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7" ht="16.2" x14ac:dyDescent="0.3">
      <c r="B2" s="22" t="s">
        <v>52</v>
      </c>
      <c r="C2" s="23"/>
      <c r="D2" s="23"/>
      <c r="E2" s="23"/>
      <c r="F2" s="23"/>
      <c r="G2" s="23"/>
      <c r="H2" s="17" t="s">
        <v>43</v>
      </c>
      <c r="I2" s="18"/>
      <c r="J2" s="18"/>
      <c r="K2" s="19"/>
      <c r="L2" s="24" t="s">
        <v>53</v>
      </c>
      <c r="M2" s="18"/>
      <c r="N2" s="18"/>
      <c r="O2" s="25"/>
      <c r="P2" s="26" t="s">
        <v>0</v>
      </c>
      <c r="Q2" s="27"/>
      <c r="R2" s="27"/>
      <c r="S2" s="26"/>
      <c r="T2" s="26" t="s">
        <v>1</v>
      </c>
      <c r="U2" s="27"/>
      <c r="V2" s="27"/>
      <c r="W2" s="26"/>
      <c r="X2" s="26" t="s">
        <v>2</v>
      </c>
      <c r="Y2" s="27"/>
      <c r="Z2" s="27"/>
      <c r="AA2" s="26"/>
    </row>
    <row r="3" spans="1:27" ht="16.2" x14ac:dyDescent="0.3">
      <c r="A3" s="1" t="s">
        <v>3</v>
      </c>
      <c r="B3" s="2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" t="s">
        <v>44</v>
      </c>
      <c r="I3" s="1" t="s">
        <v>45</v>
      </c>
      <c r="J3" s="1" t="s">
        <v>8</v>
      </c>
      <c r="K3" s="3" t="s">
        <v>9</v>
      </c>
      <c r="L3" s="9" t="s">
        <v>6</v>
      </c>
      <c r="M3" s="10" t="s">
        <v>7</v>
      </c>
      <c r="N3" s="10" t="s">
        <v>8</v>
      </c>
      <c r="O3" s="11" t="s">
        <v>9</v>
      </c>
      <c r="P3" s="1" t="s">
        <v>4</v>
      </c>
      <c r="Q3" s="1" t="s">
        <v>5</v>
      </c>
      <c r="R3" s="1" t="s">
        <v>10</v>
      </c>
      <c r="S3" s="3" t="s">
        <v>51</v>
      </c>
      <c r="T3" s="2" t="s">
        <v>4</v>
      </c>
      <c r="U3" s="1" t="s">
        <v>5</v>
      </c>
      <c r="V3" s="1" t="s">
        <v>10</v>
      </c>
      <c r="W3" s="3" t="s">
        <v>11</v>
      </c>
      <c r="X3" s="2" t="s">
        <v>4</v>
      </c>
      <c r="Y3" s="1" t="s">
        <v>5</v>
      </c>
      <c r="Z3" s="1" t="s">
        <v>10</v>
      </c>
      <c r="AA3" s="3" t="s">
        <v>11</v>
      </c>
    </row>
    <row r="4" spans="1:27" x14ac:dyDescent="0.3">
      <c r="A4" t="s">
        <v>12</v>
      </c>
      <c r="B4" s="4">
        <v>134.628572100453</v>
      </c>
      <c r="C4">
        <v>595343</v>
      </c>
      <c r="D4" s="5">
        <f t="shared" ref="D4:D33" si="0">86400-E4</f>
        <v>86400</v>
      </c>
      <c r="E4">
        <v>0</v>
      </c>
      <c r="F4" s="6">
        <f t="shared" ref="F4:F33" si="1">D4 / 86400</f>
        <v>1</v>
      </c>
      <c r="G4" s="7">
        <f t="shared" ref="G4:G33" si="2">E4 / 86400</f>
        <v>0</v>
      </c>
      <c r="H4" s="13">
        <f>86400*J4</f>
        <v>86400</v>
      </c>
      <c r="I4" s="14">
        <f>86400-H4</f>
        <v>0</v>
      </c>
      <c r="J4" s="12">
        <v>1</v>
      </c>
      <c r="K4" s="15">
        <f>100%-J4</f>
        <v>0</v>
      </c>
      <c r="L4" s="5">
        <f t="shared" ref="L4:L33" si="3">86400-M4</f>
        <v>86400</v>
      </c>
      <c r="M4">
        <v>0</v>
      </c>
      <c r="N4" s="6">
        <f t="shared" ref="N4:N33" si="4">L4 / 86400</f>
        <v>1</v>
      </c>
      <c r="O4" s="7">
        <f t="shared" ref="O4:O33" si="5">M4 / 86400</f>
        <v>0</v>
      </c>
      <c r="P4" s="8">
        <v>541.5</v>
      </c>
      <c r="Q4">
        <v>6</v>
      </c>
      <c r="R4">
        <v>0</v>
      </c>
      <c r="S4" s="7">
        <f t="shared" ref="S4:S33" si="6">IF(Q4&lt;&gt; 0, R4/Q4, "--")</f>
        <v>0</v>
      </c>
      <c r="T4" s="8">
        <v>382.20159322189988</v>
      </c>
      <c r="U4">
        <v>21717</v>
      </c>
      <c r="V4">
        <v>40</v>
      </c>
      <c r="W4" s="7">
        <f t="shared" ref="W4:W33" si="7">IF(U4&lt;&gt; 0, V4/U4, "--")</f>
        <v>1.8418750287792973E-3</v>
      </c>
      <c r="X4" s="8">
        <v>0</v>
      </c>
      <c r="Y4">
        <v>0</v>
      </c>
      <c r="Z4">
        <v>0</v>
      </c>
      <c r="AA4" s="7" t="str">
        <f t="shared" ref="AA4:AA33" si="8">IF(Y4&lt;&gt; 0, Z4/Y4, "--")</f>
        <v>--</v>
      </c>
    </row>
    <row r="5" spans="1:27" x14ac:dyDescent="0.3">
      <c r="A5" t="s">
        <v>13</v>
      </c>
      <c r="B5" s="4">
        <v>180.66423728727401</v>
      </c>
      <c r="C5">
        <v>590137</v>
      </c>
      <c r="D5" s="5">
        <f t="shared" si="0"/>
        <v>86400</v>
      </c>
      <c r="E5">
        <v>0</v>
      </c>
      <c r="F5" s="6">
        <f t="shared" si="1"/>
        <v>1</v>
      </c>
      <c r="G5" s="7">
        <f t="shared" si="2"/>
        <v>0</v>
      </c>
      <c r="H5" s="13">
        <f t="shared" ref="H5:H33" si="9">86400*J5</f>
        <v>86400</v>
      </c>
      <c r="I5" s="14">
        <f t="shared" ref="I5:I33" si="10">86400-H5</f>
        <v>0</v>
      </c>
      <c r="J5" s="12">
        <v>1</v>
      </c>
      <c r="K5" s="15">
        <f t="shared" ref="K5:K33" si="11">100%-J5</f>
        <v>0</v>
      </c>
      <c r="L5" s="5">
        <f t="shared" si="3"/>
        <v>86400</v>
      </c>
      <c r="M5">
        <v>0</v>
      </c>
      <c r="N5" s="6">
        <f t="shared" si="4"/>
        <v>1</v>
      </c>
      <c r="O5" s="7">
        <f t="shared" si="5"/>
        <v>0</v>
      </c>
      <c r="P5" s="8">
        <v>866.28571428571433</v>
      </c>
      <c r="Q5">
        <v>7</v>
      </c>
      <c r="R5">
        <v>0</v>
      </c>
      <c r="S5" s="7">
        <f t="shared" si="6"/>
        <v>0</v>
      </c>
      <c r="T5" s="8">
        <v>529.45067473243364</v>
      </c>
      <c r="U5">
        <v>21490</v>
      </c>
      <c r="V5">
        <v>39</v>
      </c>
      <c r="W5" s="7">
        <f t="shared" si="7"/>
        <v>1.8147975802698931E-3</v>
      </c>
      <c r="X5" s="8">
        <v>0</v>
      </c>
      <c r="Y5">
        <v>0</v>
      </c>
      <c r="Z5">
        <v>0</v>
      </c>
      <c r="AA5" s="7" t="str">
        <f t="shared" si="8"/>
        <v>--</v>
      </c>
    </row>
    <row r="6" spans="1:27" x14ac:dyDescent="0.3">
      <c r="A6" t="s">
        <v>14</v>
      </c>
      <c r="B6" s="4">
        <v>194.63884349898731</v>
      </c>
      <c r="C6">
        <v>725810</v>
      </c>
      <c r="D6" s="5">
        <f t="shared" si="0"/>
        <v>86400</v>
      </c>
      <c r="E6">
        <v>0</v>
      </c>
      <c r="F6" s="6">
        <f t="shared" si="1"/>
        <v>1</v>
      </c>
      <c r="G6" s="7">
        <f t="shared" si="2"/>
        <v>0</v>
      </c>
      <c r="H6" s="13">
        <f t="shared" si="9"/>
        <v>86149.440000000002</v>
      </c>
      <c r="I6" s="14">
        <f t="shared" si="10"/>
        <v>250.55999999999767</v>
      </c>
      <c r="J6" s="12">
        <v>0.99709999999999999</v>
      </c>
      <c r="K6" s="15">
        <f t="shared" si="11"/>
        <v>2.9000000000000137E-3</v>
      </c>
      <c r="L6" s="5">
        <f t="shared" si="3"/>
        <v>86400</v>
      </c>
      <c r="M6">
        <v>0</v>
      </c>
      <c r="N6" s="6">
        <f t="shared" si="4"/>
        <v>1</v>
      </c>
      <c r="O6" s="7">
        <f t="shared" si="5"/>
        <v>0</v>
      </c>
      <c r="P6" s="8">
        <v>502.30769230769232</v>
      </c>
      <c r="Q6">
        <v>13</v>
      </c>
      <c r="R6">
        <v>0</v>
      </c>
      <c r="S6" s="7">
        <f t="shared" si="6"/>
        <v>0</v>
      </c>
      <c r="T6" s="8">
        <v>498.20077565632459</v>
      </c>
      <c r="U6">
        <v>23464</v>
      </c>
      <c r="V6">
        <v>0</v>
      </c>
      <c r="W6" s="7">
        <f t="shared" si="7"/>
        <v>0</v>
      </c>
      <c r="X6" s="8">
        <v>0</v>
      </c>
      <c r="Y6">
        <v>0</v>
      </c>
      <c r="Z6">
        <v>0</v>
      </c>
      <c r="AA6" s="7" t="str">
        <f t="shared" si="8"/>
        <v>--</v>
      </c>
    </row>
    <row r="7" spans="1:27" x14ac:dyDescent="0.3">
      <c r="A7" t="s">
        <v>15</v>
      </c>
      <c r="B7" s="4">
        <v>213.76027063306219</v>
      </c>
      <c r="C7">
        <v>1162903</v>
      </c>
      <c r="D7" s="5">
        <f t="shared" si="0"/>
        <v>86400</v>
      </c>
      <c r="E7">
        <v>0</v>
      </c>
      <c r="F7" s="6">
        <f t="shared" si="1"/>
        <v>1</v>
      </c>
      <c r="G7" s="7">
        <f t="shared" si="2"/>
        <v>0</v>
      </c>
      <c r="H7" s="13">
        <f t="shared" si="9"/>
        <v>86088.959999999992</v>
      </c>
      <c r="I7" s="14">
        <f t="shared" si="10"/>
        <v>311.04000000000815</v>
      </c>
      <c r="J7" s="12">
        <v>0.99639999999999995</v>
      </c>
      <c r="K7" s="15">
        <f t="shared" si="11"/>
        <v>3.6000000000000476E-3</v>
      </c>
      <c r="L7" s="5">
        <f t="shared" si="3"/>
        <v>86400</v>
      </c>
      <c r="M7">
        <v>0</v>
      </c>
      <c r="N7" s="6">
        <f t="shared" si="4"/>
        <v>1</v>
      </c>
      <c r="O7" s="7">
        <f t="shared" si="5"/>
        <v>0</v>
      </c>
      <c r="P7" s="8">
        <v>0</v>
      </c>
      <c r="Q7">
        <v>0</v>
      </c>
      <c r="R7">
        <v>0</v>
      </c>
      <c r="S7" s="7" t="str">
        <f t="shared" si="6"/>
        <v>--</v>
      </c>
      <c r="T7" s="8">
        <v>387.78308026030368</v>
      </c>
      <c r="U7">
        <v>23050</v>
      </c>
      <c r="V7">
        <v>0</v>
      </c>
      <c r="W7" s="7">
        <f t="shared" si="7"/>
        <v>0</v>
      </c>
      <c r="X7" s="8">
        <v>0</v>
      </c>
      <c r="Y7">
        <v>0</v>
      </c>
      <c r="Z7">
        <v>0</v>
      </c>
      <c r="AA7" s="7" t="str">
        <f t="shared" si="8"/>
        <v>--</v>
      </c>
    </row>
    <row r="8" spans="1:27" x14ac:dyDescent="0.3">
      <c r="A8" t="s">
        <v>16</v>
      </c>
      <c r="B8" s="4">
        <v>603.61347879882942</v>
      </c>
      <c r="C8">
        <v>1120174</v>
      </c>
      <c r="D8" s="5">
        <f t="shared" si="0"/>
        <v>86400</v>
      </c>
      <c r="E8">
        <v>0</v>
      </c>
      <c r="F8" s="6">
        <f t="shared" si="1"/>
        <v>1</v>
      </c>
      <c r="G8" s="7">
        <f t="shared" si="2"/>
        <v>0</v>
      </c>
      <c r="H8" s="13">
        <f t="shared" si="9"/>
        <v>86192.639999999999</v>
      </c>
      <c r="I8" s="14">
        <f t="shared" si="10"/>
        <v>207.36000000000058</v>
      </c>
      <c r="J8" s="12">
        <v>0.99760000000000004</v>
      </c>
      <c r="K8" s="15">
        <f t="shared" si="11"/>
        <v>2.3999999999999577E-3</v>
      </c>
      <c r="L8" s="5">
        <f t="shared" si="3"/>
        <v>86400</v>
      </c>
      <c r="M8">
        <v>0</v>
      </c>
      <c r="N8" s="6">
        <f t="shared" si="4"/>
        <v>1</v>
      </c>
      <c r="O8" s="7">
        <f t="shared" si="5"/>
        <v>0</v>
      </c>
      <c r="P8" s="8">
        <v>0</v>
      </c>
      <c r="Q8">
        <v>0</v>
      </c>
      <c r="R8">
        <v>0</v>
      </c>
      <c r="S8" s="7" t="str">
        <f t="shared" si="6"/>
        <v>--</v>
      </c>
      <c r="T8" s="8">
        <v>545.18317049555492</v>
      </c>
      <c r="U8">
        <v>22722</v>
      </c>
      <c r="V8">
        <v>2</v>
      </c>
      <c r="W8" s="7">
        <f t="shared" si="7"/>
        <v>8.802042073761112E-5</v>
      </c>
      <c r="X8" s="8">
        <v>0</v>
      </c>
      <c r="Y8">
        <v>0</v>
      </c>
      <c r="Z8">
        <v>0</v>
      </c>
      <c r="AA8" s="7" t="str">
        <f t="shared" si="8"/>
        <v>--</v>
      </c>
    </row>
    <row r="9" spans="1:27" x14ac:dyDescent="0.3">
      <c r="A9" t="s">
        <v>17</v>
      </c>
      <c r="B9" s="4">
        <v>191.14886031048189</v>
      </c>
      <c r="C9">
        <v>878441</v>
      </c>
      <c r="D9" s="5">
        <f t="shared" si="0"/>
        <v>86400</v>
      </c>
      <c r="E9">
        <v>0</v>
      </c>
      <c r="F9" s="6">
        <f t="shared" si="1"/>
        <v>1</v>
      </c>
      <c r="G9" s="7">
        <f t="shared" si="2"/>
        <v>0</v>
      </c>
      <c r="H9" s="13">
        <f t="shared" si="9"/>
        <v>86296.320000000007</v>
      </c>
      <c r="I9" s="14">
        <f t="shared" si="10"/>
        <v>103.67999999999302</v>
      </c>
      <c r="J9" s="12">
        <v>0.99880000000000002</v>
      </c>
      <c r="K9" s="15">
        <f t="shared" si="11"/>
        <v>1.1999999999999789E-3</v>
      </c>
      <c r="L9" s="5">
        <f t="shared" si="3"/>
        <v>86400</v>
      </c>
      <c r="M9">
        <v>0</v>
      </c>
      <c r="N9" s="6">
        <f t="shared" si="4"/>
        <v>1</v>
      </c>
      <c r="O9" s="7">
        <f t="shared" si="5"/>
        <v>0</v>
      </c>
      <c r="P9" s="8">
        <v>527.30232558139539</v>
      </c>
      <c r="Q9">
        <v>43</v>
      </c>
      <c r="R9">
        <v>0</v>
      </c>
      <c r="S9" s="7">
        <f t="shared" si="6"/>
        <v>0</v>
      </c>
      <c r="T9" s="8">
        <v>384.93276796642772</v>
      </c>
      <c r="U9">
        <v>22876</v>
      </c>
      <c r="V9">
        <v>2</v>
      </c>
      <c r="W9" s="7">
        <f t="shared" si="7"/>
        <v>8.7427872005595378E-5</v>
      </c>
      <c r="X9" s="8">
        <v>0</v>
      </c>
      <c r="Y9">
        <v>0</v>
      </c>
      <c r="Z9">
        <v>0</v>
      </c>
      <c r="AA9" s="7" t="str">
        <f t="shared" si="8"/>
        <v>--</v>
      </c>
    </row>
    <row r="10" spans="1:27" x14ac:dyDescent="0.3">
      <c r="A10" t="s">
        <v>18</v>
      </c>
      <c r="B10" s="4">
        <v>829.55791646998568</v>
      </c>
      <c r="C10">
        <v>747827</v>
      </c>
      <c r="D10" s="5">
        <f t="shared" si="0"/>
        <v>86400</v>
      </c>
      <c r="E10">
        <v>0</v>
      </c>
      <c r="F10" s="6">
        <f t="shared" si="1"/>
        <v>1</v>
      </c>
      <c r="G10" s="7">
        <f t="shared" si="2"/>
        <v>0</v>
      </c>
      <c r="H10" s="13">
        <f t="shared" si="9"/>
        <v>86088.959999999992</v>
      </c>
      <c r="I10" s="14">
        <f t="shared" si="10"/>
        <v>311.04000000000815</v>
      </c>
      <c r="J10" s="12">
        <v>0.99639999999999995</v>
      </c>
      <c r="K10" s="15">
        <f t="shared" si="11"/>
        <v>3.6000000000000476E-3</v>
      </c>
      <c r="L10" s="5">
        <f t="shared" si="3"/>
        <v>86400</v>
      </c>
      <c r="M10">
        <v>0</v>
      </c>
      <c r="N10" s="6">
        <f t="shared" si="4"/>
        <v>1</v>
      </c>
      <c r="O10" s="7">
        <f t="shared" si="5"/>
        <v>0</v>
      </c>
      <c r="P10" s="8">
        <v>539.38888888888891</v>
      </c>
      <c r="Q10">
        <v>36</v>
      </c>
      <c r="R10">
        <v>0</v>
      </c>
      <c r="S10" s="7">
        <f t="shared" si="6"/>
        <v>0</v>
      </c>
      <c r="T10" s="8">
        <v>312.65421526649942</v>
      </c>
      <c r="U10">
        <v>20319</v>
      </c>
      <c r="V10">
        <v>0</v>
      </c>
      <c r="W10" s="7">
        <f t="shared" si="7"/>
        <v>0</v>
      </c>
      <c r="X10" s="8">
        <v>0</v>
      </c>
      <c r="Y10">
        <v>0</v>
      </c>
      <c r="Z10">
        <v>0</v>
      </c>
      <c r="AA10" s="7" t="str">
        <f t="shared" si="8"/>
        <v>--</v>
      </c>
    </row>
    <row r="11" spans="1:27" x14ac:dyDescent="0.3">
      <c r="A11" t="s">
        <v>19</v>
      </c>
      <c r="B11" s="4">
        <v>146.60831349687251</v>
      </c>
      <c r="C11">
        <v>623011</v>
      </c>
      <c r="D11" s="5">
        <f t="shared" si="0"/>
        <v>86400</v>
      </c>
      <c r="E11">
        <v>0</v>
      </c>
      <c r="F11" s="6">
        <f t="shared" si="1"/>
        <v>1</v>
      </c>
      <c r="G11" s="7">
        <f t="shared" si="2"/>
        <v>0</v>
      </c>
      <c r="H11" s="13">
        <f t="shared" si="9"/>
        <v>86400</v>
      </c>
      <c r="I11" s="14">
        <f t="shared" si="10"/>
        <v>0</v>
      </c>
      <c r="J11" s="12">
        <v>1</v>
      </c>
      <c r="K11" s="15">
        <f t="shared" si="11"/>
        <v>0</v>
      </c>
      <c r="L11" s="5">
        <f t="shared" si="3"/>
        <v>86400</v>
      </c>
      <c r="M11">
        <v>0</v>
      </c>
      <c r="N11" s="6">
        <f t="shared" si="4"/>
        <v>1</v>
      </c>
      <c r="O11" s="7">
        <f t="shared" si="5"/>
        <v>0</v>
      </c>
      <c r="P11" s="8">
        <v>589.28571428571433</v>
      </c>
      <c r="Q11">
        <v>7</v>
      </c>
      <c r="R11">
        <v>0</v>
      </c>
      <c r="S11" s="7">
        <f t="shared" si="6"/>
        <v>0</v>
      </c>
      <c r="T11" s="8">
        <v>387.77020758165042</v>
      </c>
      <c r="U11">
        <v>21341</v>
      </c>
      <c r="V11">
        <v>0</v>
      </c>
      <c r="W11" s="7">
        <f t="shared" si="7"/>
        <v>0</v>
      </c>
      <c r="X11" s="8">
        <v>0</v>
      </c>
      <c r="Y11">
        <v>0</v>
      </c>
      <c r="Z11">
        <v>0</v>
      </c>
      <c r="AA11" s="7" t="str">
        <f t="shared" si="8"/>
        <v>--</v>
      </c>
    </row>
    <row r="12" spans="1:27" x14ac:dyDescent="0.3">
      <c r="A12" t="s">
        <v>20</v>
      </c>
      <c r="B12" s="4">
        <v>175.4083112007508</v>
      </c>
      <c r="C12">
        <v>651001</v>
      </c>
      <c r="D12" s="5">
        <f t="shared" si="0"/>
        <v>86400</v>
      </c>
      <c r="E12">
        <v>0</v>
      </c>
      <c r="F12" s="6">
        <f t="shared" si="1"/>
        <v>1</v>
      </c>
      <c r="G12" s="7">
        <f t="shared" si="2"/>
        <v>0</v>
      </c>
      <c r="H12" s="13">
        <f t="shared" si="9"/>
        <v>86400</v>
      </c>
      <c r="I12" s="14">
        <f t="shared" si="10"/>
        <v>0</v>
      </c>
      <c r="J12" s="12">
        <v>1</v>
      </c>
      <c r="K12" s="15">
        <f t="shared" si="11"/>
        <v>0</v>
      </c>
      <c r="L12" s="5">
        <f t="shared" si="3"/>
        <v>86400</v>
      </c>
      <c r="M12">
        <v>0</v>
      </c>
      <c r="N12" s="6">
        <f t="shared" si="4"/>
        <v>1</v>
      </c>
      <c r="O12" s="7">
        <f t="shared" si="5"/>
        <v>0</v>
      </c>
      <c r="P12" s="8">
        <v>0</v>
      </c>
      <c r="Q12">
        <v>0</v>
      </c>
      <c r="R12">
        <v>0</v>
      </c>
      <c r="S12" s="7" t="str">
        <f t="shared" si="6"/>
        <v>--</v>
      </c>
      <c r="T12" s="8">
        <v>436.42573662056532</v>
      </c>
      <c r="U12">
        <v>21619</v>
      </c>
      <c r="V12">
        <v>5</v>
      </c>
      <c r="W12" s="7">
        <f t="shared" si="7"/>
        <v>2.3127804246264859E-4</v>
      </c>
      <c r="X12" s="8">
        <v>0</v>
      </c>
      <c r="Y12">
        <v>0</v>
      </c>
      <c r="Z12">
        <v>0</v>
      </c>
      <c r="AA12" s="7" t="str">
        <f t="shared" si="8"/>
        <v>--</v>
      </c>
    </row>
    <row r="13" spans="1:27" x14ac:dyDescent="0.3">
      <c r="A13" t="s">
        <v>21</v>
      </c>
      <c r="B13" s="4">
        <v>189.5809099911344</v>
      </c>
      <c r="C13">
        <v>771524</v>
      </c>
      <c r="D13" s="5">
        <f t="shared" si="0"/>
        <v>86400</v>
      </c>
      <c r="E13">
        <v>0</v>
      </c>
      <c r="F13" s="6">
        <f t="shared" si="1"/>
        <v>1</v>
      </c>
      <c r="G13" s="7">
        <f t="shared" si="2"/>
        <v>0</v>
      </c>
      <c r="H13" s="13">
        <f t="shared" si="9"/>
        <v>85985.279999999999</v>
      </c>
      <c r="I13" s="14">
        <f t="shared" si="10"/>
        <v>414.72000000000116</v>
      </c>
      <c r="J13" s="12">
        <v>0.99519999999999997</v>
      </c>
      <c r="K13" s="15">
        <f t="shared" si="11"/>
        <v>4.8000000000000265E-3</v>
      </c>
      <c r="L13" s="5">
        <f t="shared" si="3"/>
        <v>86400</v>
      </c>
      <c r="M13">
        <v>0</v>
      </c>
      <c r="N13" s="6">
        <f t="shared" si="4"/>
        <v>1</v>
      </c>
      <c r="O13" s="7">
        <f t="shared" si="5"/>
        <v>0</v>
      </c>
      <c r="P13" s="8">
        <v>540.33333333333337</v>
      </c>
      <c r="Q13">
        <v>36</v>
      </c>
      <c r="R13">
        <v>0</v>
      </c>
      <c r="S13" s="7">
        <f t="shared" si="6"/>
        <v>0</v>
      </c>
      <c r="T13" s="8">
        <v>486.06774083254982</v>
      </c>
      <c r="U13">
        <v>23398</v>
      </c>
      <c r="V13">
        <v>0</v>
      </c>
      <c r="W13" s="7">
        <f t="shared" si="7"/>
        <v>0</v>
      </c>
      <c r="X13" s="8">
        <v>0</v>
      </c>
      <c r="Y13">
        <v>0</v>
      </c>
      <c r="Z13">
        <v>0</v>
      </c>
      <c r="AA13" s="7" t="str">
        <f t="shared" si="8"/>
        <v>--</v>
      </c>
    </row>
    <row r="14" spans="1:27" x14ac:dyDescent="0.3">
      <c r="A14" t="s">
        <v>22</v>
      </c>
      <c r="B14" s="4">
        <v>212.94788016369671</v>
      </c>
      <c r="C14">
        <v>897758</v>
      </c>
      <c r="D14" s="5">
        <f t="shared" si="0"/>
        <v>86400</v>
      </c>
      <c r="E14">
        <v>0</v>
      </c>
      <c r="F14" s="6">
        <f t="shared" si="1"/>
        <v>1</v>
      </c>
      <c r="G14" s="7">
        <f t="shared" si="2"/>
        <v>0</v>
      </c>
      <c r="H14" s="13">
        <f t="shared" si="9"/>
        <v>85985.279999999999</v>
      </c>
      <c r="I14" s="14">
        <f t="shared" si="10"/>
        <v>414.72000000000116</v>
      </c>
      <c r="J14" s="12">
        <v>0.99519999999999997</v>
      </c>
      <c r="K14" s="15">
        <f t="shared" si="11"/>
        <v>4.8000000000000265E-3</v>
      </c>
      <c r="L14" s="5">
        <f t="shared" si="3"/>
        <v>86400</v>
      </c>
      <c r="M14">
        <v>0</v>
      </c>
      <c r="N14" s="6">
        <f t="shared" si="4"/>
        <v>1</v>
      </c>
      <c r="O14" s="7">
        <f t="shared" si="5"/>
        <v>0</v>
      </c>
      <c r="P14" s="8">
        <v>761.28571428571433</v>
      </c>
      <c r="Q14">
        <v>7</v>
      </c>
      <c r="R14">
        <v>0</v>
      </c>
      <c r="S14" s="7">
        <f t="shared" si="6"/>
        <v>0</v>
      </c>
      <c r="T14" s="8">
        <v>445.27344632768359</v>
      </c>
      <c r="U14">
        <v>23010</v>
      </c>
      <c r="V14">
        <v>0</v>
      </c>
      <c r="W14" s="7">
        <f t="shared" si="7"/>
        <v>0</v>
      </c>
      <c r="X14" s="8">
        <v>0</v>
      </c>
      <c r="Y14">
        <v>0</v>
      </c>
      <c r="Z14">
        <v>0</v>
      </c>
      <c r="AA14" s="7" t="str">
        <f t="shared" si="8"/>
        <v>--</v>
      </c>
    </row>
    <row r="15" spans="1:27" x14ac:dyDescent="0.3">
      <c r="A15" t="s">
        <v>23</v>
      </c>
      <c r="B15" s="4">
        <v>195.81758769276411</v>
      </c>
      <c r="C15">
        <v>862842</v>
      </c>
      <c r="D15" s="5">
        <f t="shared" si="0"/>
        <v>86400</v>
      </c>
      <c r="E15">
        <v>0</v>
      </c>
      <c r="F15" s="6">
        <f t="shared" si="1"/>
        <v>1</v>
      </c>
      <c r="G15" s="7">
        <f t="shared" si="2"/>
        <v>0</v>
      </c>
      <c r="H15" s="13">
        <f t="shared" si="9"/>
        <v>85700.160000000003</v>
      </c>
      <c r="I15" s="14">
        <f t="shared" si="10"/>
        <v>699.83999999999651</v>
      </c>
      <c r="J15" s="12">
        <v>0.9919</v>
      </c>
      <c r="K15" s="15">
        <f t="shared" si="11"/>
        <v>8.0999999999999961E-3</v>
      </c>
      <c r="L15" s="5">
        <f t="shared" si="3"/>
        <v>86400</v>
      </c>
      <c r="M15">
        <v>0</v>
      </c>
      <c r="N15" s="6">
        <f t="shared" si="4"/>
        <v>1</v>
      </c>
      <c r="O15" s="7">
        <f t="shared" si="5"/>
        <v>0</v>
      </c>
      <c r="P15" s="8">
        <v>0</v>
      </c>
      <c r="Q15">
        <v>0</v>
      </c>
      <c r="R15">
        <v>0</v>
      </c>
      <c r="S15" s="7" t="str">
        <f t="shared" si="6"/>
        <v>--</v>
      </c>
      <c r="T15" s="8">
        <v>354.7088317857914</v>
      </c>
      <c r="U15">
        <v>23155</v>
      </c>
      <c r="V15">
        <v>1</v>
      </c>
      <c r="W15" s="7">
        <f t="shared" si="7"/>
        <v>4.3187216583891167E-5</v>
      </c>
      <c r="X15" s="8">
        <v>0</v>
      </c>
      <c r="Y15">
        <v>0</v>
      </c>
      <c r="Z15">
        <v>0</v>
      </c>
      <c r="AA15" s="7" t="str">
        <f t="shared" si="8"/>
        <v>--</v>
      </c>
    </row>
    <row r="16" spans="1:27" x14ac:dyDescent="0.3">
      <c r="A16" t="s">
        <v>24</v>
      </c>
      <c r="B16" s="4">
        <v>191.42342474893499</v>
      </c>
      <c r="C16">
        <v>876765</v>
      </c>
      <c r="D16" s="5">
        <f t="shared" si="0"/>
        <v>86400</v>
      </c>
      <c r="E16">
        <v>0</v>
      </c>
      <c r="F16" s="6">
        <f t="shared" si="1"/>
        <v>1</v>
      </c>
      <c r="G16" s="7">
        <f t="shared" si="2"/>
        <v>0</v>
      </c>
      <c r="H16" s="13">
        <f t="shared" si="9"/>
        <v>85691.520000000004</v>
      </c>
      <c r="I16" s="14">
        <f t="shared" si="10"/>
        <v>708.47999999999593</v>
      </c>
      <c r="J16" s="12">
        <v>0.99180000000000001</v>
      </c>
      <c r="K16" s="15">
        <f t="shared" si="11"/>
        <v>8.1999999999999851E-3</v>
      </c>
      <c r="L16" s="5">
        <f t="shared" si="3"/>
        <v>86400</v>
      </c>
      <c r="M16">
        <v>0</v>
      </c>
      <c r="N16" s="6">
        <f t="shared" si="4"/>
        <v>1</v>
      </c>
      <c r="O16" s="7">
        <f t="shared" si="5"/>
        <v>0</v>
      </c>
      <c r="P16" s="8">
        <v>0</v>
      </c>
      <c r="Q16">
        <v>0</v>
      </c>
      <c r="R16">
        <v>0</v>
      </c>
      <c r="S16" s="7" t="str">
        <f t="shared" si="6"/>
        <v>--</v>
      </c>
      <c r="T16" s="8">
        <v>359.89722078816038</v>
      </c>
      <c r="U16">
        <v>23244</v>
      </c>
      <c r="V16">
        <v>0</v>
      </c>
      <c r="W16" s="7">
        <f t="shared" si="7"/>
        <v>0</v>
      </c>
      <c r="X16" s="8">
        <v>0</v>
      </c>
      <c r="Y16">
        <v>0</v>
      </c>
      <c r="Z16">
        <v>0</v>
      </c>
      <c r="AA16" s="7" t="str">
        <f t="shared" si="8"/>
        <v>--</v>
      </c>
    </row>
    <row r="17" spans="1:27" x14ac:dyDescent="0.3">
      <c r="A17" t="s">
        <v>25</v>
      </c>
      <c r="B17" s="4">
        <v>164.15006692802439</v>
      </c>
      <c r="C17">
        <v>965216</v>
      </c>
      <c r="D17" s="5">
        <f t="shared" si="0"/>
        <v>86400</v>
      </c>
      <c r="E17">
        <v>0</v>
      </c>
      <c r="F17" s="6">
        <f t="shared" si="1"/>
        <v>1</v>
      </c>
      <c r="G17" s="7">
        <f t="shared" si="2"/>
        <v>0</v>
      </c>
      <c r="H17" s="13">
        <f t="shared" si="9"/>
        <v>86235.839999999997</v>
      </c>
      <c r="I17" s="14">
        <f t="shared" si="10"/>
        <v>164.16000000000349</v>
      </c>
      <c r="J17" s="12">
        <v>0.99809999999999999</v>
      </c>
      <c r="K17" s="15">
        <f t="shared" si="11"/>
        <v>1.9000000000000128E-3</v>
      </c>
      <c r="L17" s="5">
        <f t="shared" si="3"/>
        <v>86400</v>
      </c>
      <c r="M17">
        <v>0</v>
      </c>
      <c r="N17" s="6">
        <f t="shared" si="4"/>
        <v>1</v>
      </c>
      <c r="O17" s="7">
        <f t="shared" si="5"/>
        <v>0</v>
      </c>
      <c r="P17" s="8">
        <v>450.92857142857139</v>
      </c>
      <c r="Q17">
        <v>14</v>
      </c>
      <c r="R17">
        <v>0</v>
      </c>
      <c r="S17" s="7">
        <f t="shared" si="6"/>
        <v>0</v>
      </c>
      <c r="T17" s="8">
        <v>267.44402743626239</v>
      </c>
      <c r="U17">
        <v>23181</v>
      </c>
      <c r="V17">
        <v>2</v>
      </c>
      <c r="W17" s="7">
        <f t="shared" si="7"/>
        <v>8.6277554894094297E-5</v>
      </c>
      <c r="X17" s="8">
        <v>0</v>
      </c>
      <c r="Y17">
        <v>0</v>
      </c>
      <c r="Z17">
        <v>0</v>
      </c>
      <c r="AA17" s="7" t="str">
        <f t="shared" si="8"/>
        <v>--</v>
      </c>
    </row>
    <row r="18" spans="1:27" x14ac:dyDescent="0.3">
      <c r="A18" t="s">
        <v>26</v>
      </c>
      <c r="B18" s="4">
        <v>141.71731921139269</v>
      </c>
      <c r="C18">
        <v>756270</v>
      </c>
      <c r="D18" s="5">
        <f t="shared" si="0"/>
        <v>86400</v>
      </c>
      <c r="E18">
        <v>0</v>
      </c>
      <c r="F18" s="6">
        <f t="shared" si="1"/>
        <v>1</v>
      </c>
      <c r="G18" s="7">
        <f t="shared" si="2"/>
        <v>0</v>
      </c>
      <c r="H18" s="13">
        <f t="shared" si="9"/>
        <v>86400</v>
      </c>
      <c r="I18" s="14">
        <f t="shared" si="10"/>
        <v>0</v>
      </c>
      <c r="J18" s="12">
        <v>1</v>
      </c>
      <c r="K18" s="15">
        <f t="shared" si="11"/>
        <v>0</v>
      </c>
      <c r="L18" s="5">
        <f t="shared" si="3"/>
        <v>86400</v>
      </c>
      <c r="M18">
        <v>0</v>
      </c>
      <c r="N18" s="6">
        <f t="shared" si="4"/>
        <v>1</v>
      </c>
      <c r="O18" s="7">
        <f t="shared" si="5"/>
        <v>0</v>
      </c>
      <c r="P18" s="8">
        <v>0</v>
      </c>
      <c r="Q18">
        <v>0</v>
      </c>
      <c r="R18">
        <v>0</v>
      </c>
      <c r="S18" s="7" t="str">
        <f t="shared" si="6"/>
        <v>--</v>
      </c>
      <c r="T18" s="8">
        <v>332.77126086566898</v>
      </c>
      <c r="U18">
        <v>22318</v>
      </c>
      <c r="V18">
        <v>0</v>
      </c>
      <c r="W18" s="7">
        <f t="shared" si="7"/>
        <v>0</v>
      </c>
      <c r="X18" s="8">
        <v>0</v>
      </c>
      <c r="Y18">
        <v>0</v>
      </c>
      <c r="Z18">
        <v>0</v>
      </c>
      <c r="AA18" s="7" t="str">
        <f t="shared" si="8"/>
        <v>--</v>
      </c>
    </row>
    <row r="19" spans="1:27" x14ac:dyDescent="0.3">
      <c r="A19" t="s">
        <v>27</v>
      </c>
      <c r="B19" s="4">
        <v>168.01151526152049</v>
      </c>
      <c r="C19">
        <v>710709</v>
      </c>
      <c r="D19" s="5">
        <f t="shared" si="0"/>
        <v>86400</v>
      </c>
      <c r="E19">
        <v>0</v>
      </c>
      <c r="F19" s="6">
        <f t="shared" si="1"/>
        <v>1</v>
      </c>
      <c r="G19" s="7">
        <f t="shared" si="2"/>
        <v>0</v>
      </c>
      <c r="H19" s="13">
        <f t="shared" si="9"/>
        <v>86400</v>
      </c>
      <c r="I19" s="14">
        <f t="shared" si="10"/>
        <v>0</v>
      </c>
      <c r="J19" s="12">
        <v>1</v>
      </c>
      <c r="K19" s="15">
        <f t="shared" si="11"/>
        <v>0</v>
      </c>
      <c r="L19" s="5">
        <f t="shared" si="3"/>
        <v>86400</v>
      </c>
      <c r="M19">
        <v>0</v>
      </c>
      <c r="N19" s="6">
        <f t="shared" si="4"/>
        <v>1</v>
      </c>
      <c r="O19" s="7">
        <f t="shared" si="5"/>
        <v>0</v>
      </c>
      <c r="P19" s="8">
        <v>944.28571428571433</v>
      </c>
      <c r="Q19">
        <v>7</v>
      </c>
      <c r="R19">
        <v>0</v>
      </c>
      <c r="S19" s="7">
        <f t="shared" si="6"/>
        <v>0</v>
      </c>
      <c r="T19" s="8">
        <v>578.15515123948148</v>
      </c>
      <c r="U19">
        <v>21985</v>
      </c>
      <c r="V19">
        <v>48</v>
      </c>
      <c r="W19" s="7">
        <f t="shared" si="7"/>
        <v>2.1833068000909712E-3</v>
      </c>
      <c r="X19" s="8">
        <v>0</v>
      </c>
      <c r="Y19">
        <v>0</v>
      </c>
      <c r="Z19">
        <v>0</v>
      </c>
      <c r="AA19" s="7" t="str">
        <f t="shared" si="8"/>
        <v>--</v>
      </c>
    </row>
    <row r="20" spans="1:27" x14ac:dyDescent="0.3">
      <c r="A20" t="s">
        <v>28</v>
      </c>
      <c r="B20" s="4">
        <v>224.66838179931679</v>
      </c>
      <c r="C20">
        <v>871264</v>
      </c>
      <c r="D20" s="5">
        <f t="shared" si="0"/>
        <v>86400</v>
      </c>
      <c r="E20">
        <v>0</v>
      </c>
      <c r="F20" s="6">
        <f t="shared" si="1"/>
        <v>1</v>
      </c>
      <c r="G20" s="7">
        <f t="shared" si="2"/>
        <v>0</v>
      </c>
      <c r="H20" s="13">
        <f t="shared" si="9"/>
        <v>86054.399999999994</v>
      </c>
      <c r="I20" s="14">
        <f t="shared" si="10"/>
        <v>345.60000000000582</v>
      </c>
      <c r="J20" s="12">
        <v>0.996</v>
      </c>
      <c r="K20" s="15">
        <f t="shared" si="11"/>
        <v>4.0000000000000036E-3</v>
      </c>
      <c r="L20" s="5">
        <f t="shared" si="3"/>
        <v>86400</v>
      </c>
      <c r="M20">
        <v>0</v>
      </c>
      <c r="N20" s="6">
        <f t="shared" si="4"/>
        <v>1</v>
      </c>
      <c r="O20" s="7">
        <f t="shared" si="5"/>
        <v>0</v>
      </c>
      <c r="P20" s="8">
        <v>640.71428571428567</v>
      </c>
      <c r="Q20">
        <v>7</v>
      </c>
      <c r="R20">
        <v>0</v>
      </c>
      <c r="S20" s="7">
        <f t="shared" si="6"/>
        <v>0</v>
      </c>
      <c r="T20" s="8">
        <v>640.83667999835075</v>
      </c>
      <c r="U20">
        <v>24253</v>
      </c>
      <c r="V20">
        <v>231</v>
      </c>
      <c r="W20" s="7">
        <f t="shared" si="7"/>
        <v>9.524594895476848E-3</v>
      </c>
      <c r="X20" s="8">
        <v>0</v>
      </c>
      <c r="Y20">
        <v>0</v>
      </c>
      <c r="Z20">
        <v>0</v>
      </c>
      <c r="AA20" s="7" t="str">
        <f t="shared" si="8"/>
        <v>--</v>
      </c>
    </row>
    <row r="21" spans="1:27" x14ac:dyDescent="0.3">
      <c r="A21" t="s">
        <v>29</v>
      </c>
      <c r="B21" s="4">
        <v>201.3641848960327</v>
      </c>
      <c r="C21">
        <v>796837</v>
      </c>
      <c r="D21" s="5">
        <f t="shared" si="0"/>
        <v>86400</v>
      </c>
      <c r="E21">
        <v>0</v>
      </c>
      <c r="F21" s="6">
        <f t="shared" si="1"/>
        <v>1</v>
      </c>
      <c r="G21" s="7">
        <f t="shared" si="2"/>
        <v>0</v>
      </c>
      <c r="H21" s="13">
        <f t="shared" si="9"/>
        <v>85942.080000000002</v>
      </c>
      <c r="I21" s="14">
        <f t="shared" si="10"/>
        <v>457.91999999999825</v>
      </c>
      <c r="J21" s="12">
        <v>0.99470000000000003</v>
      </c>
      <c r="K21" s="15">
        <f t="shared" si="11"/>
        <v>5.2999999999999714E-3</v>
      </c>
      <c r="L21" s="5">
        <f t="shared" si="3"/>
        <v>86400</v>
      </c>
      <c r="M21">
        <v>0</v>
      </c>
      <c r="N21" s="6">
        <f t="shared" si="4"/>
        <v>1</v>
      </c>
      <c r="O21" s="7">
        <f t="shared" si="5"/>
        <v>0</v>
      </c>
      <c r="P21" s="8">
        <v>0</v>
      </c>
      <c r="Q21">
        <v>0</v>
      </c>
      <c r="R21">
        <v>0</v>
      </c>
      <c r="S21" s="7" t="str">
        <f t="shared" si="6"/>
        <v>--</v>
      </c>
      <c r="T21" s="8">
        <v>424.9621830306221</v>
      </c>
      <c r="U21">
        <v>22794</v>
      </c>
      <c r="V21">
        <v>0</v>
      </c>
      <c r="W21" s="7">
        <f t="shared" si="7"/>
        <v>0</v>
      </c>
      <c r="X21" s="8">
        <v>0</v>
      </c>
      <c r="Y21">
        <v>0</v>
      </c>
      <c r="Z21">
        <v>0</v>
      </c>
      <c r="AA21" s="7" t="str">
        <f t="shared" si="8"/>
        <v>--</v>
      </c>
    </row>
    <row r="22" spans="1:27" x14ac:dyDescent="0.3">
      <c r="A22" t="s">
        <v>30</v>
      </c>
      <c r="B22" s="4">
        <v>166.651675263329</v>
      </c>
      <c r="C22">
        <v>759791</v>
      </c>
      <c r="D22" s="5">
        <f t="shared" si="0"/>
        <v>86400</v>
      </c>
      <c r="E22">
        <v>0</v>
      </c>
      <c r="F22" s="6">
        <f t="shared" si="1"/>
        <v>1</v>
      </c>
      <c r="G22" s="7">
        <f t="shared" si="2"/>
        <v>0</v>
      </c>
      <c r="H22" s="13">
        <f t="shared" si="9"/>
        <v>86028.479999999996</v>
      </c>
      <c r="I22" s="14">
        <f t="shared" si="10"/>
        <v>371.52000000000407</v>
      </c>
      <c r="J22" s="12">
        <v>0.99570000000000003</v>
      </c>
      <c r="K22" s="15">
        <f t="shared" si="11"/>
        <v>4.2999999999999705E-3</v>
      </c>
      <c r="L22" s="5">
        <f t="shared" si="3"/>
        <v>86400</v>
      </c>
      <c r="M22">
        <v>0</v>
      </c>
      <c r="N22" s="6">
        <f t="shared" si="4"/>
        <v>1</v>
      </c>
      <c r="O22" s="7">
        <f t="shared" si="5"/>
        <v>0</v>
      </c>
      <c r="P22" s="8">
        <v>0</v>
      </c>
      <c r="Q22">
        <v>0</v>
      </c>
      <c r="R22">
        <v>0</v>
      </c>
      <c r="S22" s="7" t="str">
        <f t="shared" si="6"/>
        <v>--</v>
      </c>
      <c r="T22" s="8">
        <v>275.15302350145231</v>
      </c>
      <c r="U22">
        <v>22722</v>
      </c>
      <c r="V22">
        <v>1</v>
      </c>
      <c r="W22" s="7">
        <f t="shared" si="7"/>
        <v>4.401021036880556E-5</v>
      </c>
      <c r="X22" s="8">
        <v>0</v>
      </c>
      <c r="Y22">
        <v>0</v>
      </c>
      <c r="Z22">
        <v>0</v>
      </c>
      <c r="AA22" s="7" t="str">
        <f t="shared" si="8"/>
        <v>--</v>
      </c>
    </row>
    <row r="23" spans="1:27" x14ac:dyDescent="0.3">
      <c r="A23" t="s">
        <v>31</v>
      </c>
      <c r="B23" s="4">
        <v>188.79218214353861</v>
      </c>
      <c r="C23">
        <v>749387</v>
      </c>
      <c r="D23" s="5">
        <f t="shared" si="0"/>
        <v>86400</v>
      </c>
      <c r="E23">
        <v>0</v>
      </c>
      <c r="F23" s="6">
        <f t="shared" si="1"/>
        <v>1</v>
      </c>
      <c r="G23" s="7">
        <f t="shared" si="2"/>
        <v>0</v>
      </c>
      <c r="H23" s="13">
        <f t="shared" si="9"/>
        <v>86400</v>
      </c>
      <c r="I23" s="14">
        <f t="shared" si="10"/>
        <v>0</v>
      </c>
      <c r="J23" s="12">
        <v>1</v>
      </c>
      <c r="K23" s="15">
        <f t="shared" si="11"/>
        <v>0</v>
      </c>
      <c r="L23" s="5">
        <f t="shared" si="3"/>
        <v>86400</v>
      </c>
      <c r="M23">
        <v>0</v>
      </c>
      <c r="N23" s="6">
        <f t="shared" si="4"/>
        <v>1</v>
      </c>
      <c r="O23" s="7">
        <f t="shared" si="5"/>
        <v>0</v>
      </c>
      <c r="P23" s="8">
        <v>649.57142857142856</v>
      </c>
      <c r="Q23">
        <v>7</v>
      </c>
      <c r="R23">
        <v>0</v>
      </c>
      <c r="S23" s="7">
        <f t="shared" si="6"/>
        <v>0</v>
      </c>
      <c r="T23" s="8">
        <v>352.19214612734231</v>
      </c>
      <c r="U23">
        <v>21187</v>
      </c>
      <c r="V23">
        <v>1</v>
      </c>
      <c r="W23" s="7">
        <f t="shared" si="7"/>
        <v>4.7198753952895644E-5</v>
      </c>
      <c r="X23" s="8">
        <v>0</v>
      </c>
      <c r="Y23">
        <v>0</v>
      </c>
      <c r="Z23">
        <v>0</v>
      </c>
      <c r="AA23" s="7" t="str">
        <f t="shared" si="8"/>
        <v>--</v>
      </c>
    </row>
    <row r="24" spans="1:27" x14ac:dyDescent="0.3">
      <c r="A24" t="s">
        <v>32</v>
      </c>
      <c r="B24" s="4">
        <v>162.01593312187009</v>
      </c>
      <c r="C24">
        <v>722269</v>
      </c>
      <c r="D24" s="5">
        <f t="shared" si="0"/>
        <v>86400</v>
      </c>
      <c r="E24">
        <v>0</v>
      </c>
      <c r="F24" s="6">
        <f t="shared" si="1"/>
        <v>1</v>
      </c>
      <c r="G24" s="7">
        <f t="shared" si="2"/>
        <v>0</v>
      </c>
      <c r="H24" s="13">
        <f t="shared" si="9"/>
        <v>86227.199999999997</v>
      </c>
      <c r="I24" s="14">
        <f t="shared" si="10"/>
        <v>172.80000000000291</v>
      </c>
      <c r="J24" s="12">
        <v>0.998</v>
      </c>
      <c r="K24" s="15">
        <f t="shared" si="11"/>
        <v>2.0000000000000018E-3</v>
      </c>
      <c r="L24" s="5">
        <f t="shared" si="3"/>
        <v>86400</v>
      </c>
      <c r="M24">
        <v>0</v>
      </c>
      <c r="N24" s="6">
        <f t="shared" si="4"/>
        <v>1</v>
      </c>
      <c r="O24" s="7">
        <f t="shared" si="5"/>
        <v>0</v>
      </c>
      <c r="P24" s="8">
        <v>432.16666666666669</v>
      </c>
      <c r="Q24">
        <v>36</v>
      </c>
      <c r="R24">
        <v>0</v>
      </c>
      <c r="S24" s="7">
        <f t="shared" si="6"/>
        <v>0</v>
      </c>
      <c r="T24" s="8">
        <v>263.46779550025718</v>
      </c>
      <c r="U24">
        <v>21379</v>
      </c>
      <c r="V24">
        <v>0</v>
      </c>
      <c r="W24" s="7">
        <f t="shared" si="7"/>
        <v>0</v>
      </c>
      <c r="X24" s="8">
        <v>0</v>
      </c>
      <c r="Y24">
        <v>0</v>
      </c>
      <c r="Z24">
        <v>0</v>
      </c>
      <c r="AA24" s="7" t="str">
        <f t="shared" si="8"/>
        <v>--</v>
      </c>
    </row>
    <row r="25" spans="1:27" x14ac:dyDescent="0.3">
      <c r="A25" t="s">
        <v>33</v>
      </c>
      <c r="B25" s="4">
        <v>137.3079042141247</v>
      </c>
      <c r="C25">
        <v>590609</v>
      </c>
      <c r="D25" s="5">
        <f t="shared" si="0"/>
        <v>86400</v>
      </c>
      <c r="E25">
        <v>0</v>
      </c>
      <c r="F25" s="6">
        <f t="shared" si="1"/>
        <v>1</v>
      </c>
      <c r="G25" s="7">
        <f t="shared" si="2"/>
        <v>0</v>
      </c>
      <c r="H25" s="13">
        <f t="shared" si="9"/>
        <v>86400</v>
      </c>
      <c r="I25" s="14">
        <f t="shared" si="10"/>
        <v>0</v>
      </c>
      <c r="J25" s="12">
        <v>1</v>
      </c>
      <c r="K25" s="15">
        <f t="shared" si="11"/>
        <v>0</v>
      </c>
      <c r="L25" s="5">
        <f t="shared" si="3"/>
        <v>86400</v>
      </c>
      <c r="M25">
        <v>0</v>
      </c>
      <c r="N25" s="6">
        <f t="shared" si="4"/>
        <v>1</v>
      </c>
      <c r="O25" s="7">
        <f t="shared" si="5"/>
        <v>0</v>
      </c>
      <c r="P25" s="8">
        <v>0</v>
      </c>
      <c r="Q25">
        <v>0</v>
      </c>
      <c r="R25">
        <v>0</v>
      </c>
      <c r="S25" s="7" t="str">
        <f t="shared" si="6"/>
        <v>--</v>
      </c>
      <c r="T25" s="8">
        <v>337.50918929459368</v>
      </c>
      <c r="U25">
        <v>20513</v>
      </c>
      <c r="V25">
        <v>0</v>
      </c>
      <c r="W25" s="7">
        <f t="shared" si="7"/>
        <v>0</v>
      </c>
      <c r="X25" s="8">
        <v>0</v>
      </c>
      <c r="Y25">
        <v>0</v>
      </c>
      <c r="Z25">
        <v>0</v>
      </c>
      <c r="AA25" s="7" t="str">
        <f t="shared" si="8"/>
        <v>--</v>
      </c>
    </row>
    <row r="26" spans="1:27" x14ac:dyDescent="0.3">
      <c r="A26" t="s">
        <v>34</v>
      </c>
      <c r="B26" s="4">
        <v>178.87846600197639</v>
      </c>
      <c r="C26">
        <v>600079</v>
      </c>
      <c r="D26" s="5">
        <f t="shared" si="0"/>
        <v>86400</v>
      </c>
      <c r="E26">
        <v>0</v>
      </c>
      <c r="F26" s="6">
        <f t="shared" si="1"/>
        <v>1</v>
      </c>
      <c r="G26" s="7">
        <f t="shared" si="2"/>
        <v>0</v>
      </c>
      <c r="H26" s="13">
        <f t="shared" si="9"/>
        <v>86253.119999999995</v>
      </c>
      <c r="I26" s="14">
        <f t="shared" si="10"/>
        <v>146.88000000000466</v>
      </c>
      <c r="J26" s="12">
        <v>0.99829999999999997</v>
      </c>
      <c r="K26" s="15">
        <f t="shared" si="11"/>
        <v>1.7000000000000348E-3</v>
      </c>
      <c r="L26" s="5">
        <f t="shared" si="3"/>
        <v>86400</v>
      </c>
      <c r="M26">
        <v>0</v>
      </c>
      <c r="N26" s="6">
        <f t="shared" si="4"/>
        <v>1</v>
      </c>
      <c r="O26" s="7">
        <f t="shared" si="5"/>
        <v>0</v>
      </c>
      <c r="P26" s="8">
        <v>1402.439024390244</v>
      </c>
      <c r="Q26">
        <v>41</v>
      </c>
      <c r="R26">
        <v>0</v>
      </c>
      <c r="S26" s="7">
        <f t="shared" si="6"/>
        <v>0</v>
      </c>
      <c r="T26" s="8">
        <v>393.61468022555312</v>
      </c>
      <c r="U26">
        <v>20749</v>
      </c>
      <c r="V26">
        <v>5</v>
      </c>
      <c r="W26" s="7">
        <f t="shared" si="7"/>
        <v>2.4097546869728662E-4</v>
      </c>
      <c r="X26" s="8">
        <v>0</v>
      </c>
      <c r="Y26">
        <v>0</v>
      </c>
      <c r="Z26">
        <v>0</v>
      </c>
      <c r="AA26" s="7" t="str">
        <f t="shared" si="8"/>
        <v>--</v>
      </c>
    </row>
    <row r="27" spans="1:27" x14ac:dyDescent="0.3">
      <c r="A27" t="s">
        <v>35</v>
      </c>
      <c r="B27" s="4">
        <v>201.89177236921401</v>
      </c>
      <c r="C27">
        <v>701891</v>
      </c>
      <c r="D27" s="5">
        <f t="shared" si="0"/>
        <v>86400</v>
      </c>
      <c r="E27">
        <v>0</v>
      </c>
      <c r="F27" s="6">
        <f t="shared" si="1"/>
        <v>1</v>
      </c>
      <c r="G27" s="7">
        <f t="shared" si="2"/>
        <v>0</v>
      </c>
      <c r="H27" s="13">
        <f t="shared" si="9"/>
        <v>86019.839999999997</v>
      </c>
      <c r="I27" s="14">
        <f t="shared" si="10"/>
        <v>380.16000000000349</v>
      </c>
      <c r="J27" s="12">
        <v>0.99560000000000004</v>
      </c>
      <c r="K27" s="15">
        <f t="shared" si="11"/>
        <v>4.3999999999999595E-3</v>
      </c>
      <c r="L27" s="5">
        <f t="shared" si="3"/>
        <v>86400</v>
      </c>
      <c r="M27">
        <v>0</v>
      </c>
      <c r="N27" s="6">
        <f t="shared" si="4"/>
        <v>1</v>
      </c>
      <c r="O27" s="7">
        <f t="shared" si="5"/>
        <v>0</v>
      </c>
      <c r="P27" s="8">
        <v>648.08333333333337</v>
      </c>
      <c r="Q27">
        <v>36</v>
      </c>
      <c r="R27">
        <v>0</v>
      </c>
      <c r="S27" s="7">
        <f t="shared" si="6"/>
        <v>0</v>
      </c>
      <c r="T27" s="8">
        <v>523.13463109175063</v>
      </c>
      <c r="U27">
        <v>22038</v>
      </c>
      <c r="V27">
        <v>1</v>
      </c>
      <c r="W27" s="7">
        <f t="shared" si="7"/>
        <v>4.5376168436337239E-5</v>
      </c>
      <c r="X27" s="8">
        <v>0</v>
      </c>
      <c r="Y27">
        <v>0</v>
      </c>
      <c r="Z27">
        <v>0</v>
      </c>
      <c r="AA27" s="7" t="str">
        <f t="shared" si="8"/>
        <v>--</v>
      </c>
    </row>
    <row r="28" spans="1:27" x14ac:dyDescent="0.3">
      <c r="A28" t="s">
        <v>36</v>
      </c>
      <c r="B28" s="4">
        <v>182.52057981514321</v>
      </c>
      <c r="C28">
        <v>712227</v>
      </c>
      <c r="D28" s="5">
        <f t="shared" si="0"/>
        <v>86400</v>
      </c>
      <c r="E28">
        <v>0</v>
      </c>
      <c r="F28" s="6">
        <f t="shared" si="1"/>
        <v>1</v>
      </c>
      <c r="G28" s="7">
        <f t="shared" si="2"/>
        <v>0</v>
      </c>
      <c r="H28" s="13">
        <f t="shared" si="9"/>
        <v>86270.400000000009</v>
      </c>
      <c r="I28" s="14">
        <f t="shared" si="10"/>
        <v>129.59999999999127</v>
      </c>
      <c r="J28" s="12">
        <v>0.99850000000000005</v>
      </c>
      <c r="K28" s="15">
        <f t="shared" si="11"/>
        <v>1.4999999999999458E-3</v>
      </c>
      <c r="L28" s="5">
        <f t="shared" si="3"/>
        <v>86400</v>
      </c>
      <c r="M28">
        <v>0</v>
      </c>
      <c r="N28" s="6">
        <f t="shared" si="4"/>
        <v>1</v>
      </c>
      <c r="O28" s="7">
        <f t="shared" si="5"/>
        <v>0</v>
      </c>
      <c r="P28" s="8">
        <v>0</v>
      </c>
      <c r="Q28">
        <v>0</v>
      </c>
      <c r="R28">
        <v>0</v>
      </c>
      <c r="S28" s="7" t="str">
        <f t="shared" si="6"/>
        <v>--</v>
      </c>
      <c r="T28" s="8">
        <v>339.55587313295217</v>
      </c>
      <c r="U28">
        <v>21692</v>
      </c>
      <c r="V28">
        <v>13</v>
      </c>
      <c r="W28" s="7">
        <f t="shared" si="7"/>
        <v>5.9929928084086301E-4</v>
      </c>
      <c r="X28" s="8">
        <v>0</v>
      </c>
      <c r="Y28">
        <v>0</v>
      </c>
      <c r="Z28">
        <v>0</v>
      </c>
      <c r="AA28" s="7" t="str">
        <f t="shared" si="8"/>
        <v>--</v>
      </c>
    </row>
    <row r="29" spans="1:27" x14ac:dyDescent="0.3">
      <c r="A29" t="s">
        <v>37</v>
      </c>
      <c r="B29" s="4">
        <v>180.80239568459459</v>
      </c>
      <c r="C29">
        <v>743754</v>
      </c>
      <c r="D29" s="5">
        <f t="shared" si="0"/>
        <v>86400</v>
      </c>
      <c r="E29">
        <v>0</v>
      </c>
      <c r="F29" s="6">
        <f t="shared" si="1"/>
        <v>1</v>
      </c>
      <c r="G29" s="7">
        <f t="shared" si="2"/>
        <v>0</v>
      </c>
      <c r="H29" s="13">
        <f t="shared" si="9"/>
        <v>86400</v>
      </c>
      <c r="I29" s="14">
        <f t="shared" si="10"/>
        <v>0</v>
      </c>
      <c r="J29" s="12">
        <v>1</v>
      </c>
      <c r="K29" s="15">
        <f t="shared" si="11"/>
        <v>0</v>
      </c>
      <c r="L29" s="5">
        <f t="shared" si="3"/>
        <v>86400</v>
      </c>
      <c r="M29">
        <v>0</v>
      </c>
      <c r="N29" s="6">
        <f t="shared" si="4"/>
        <v>1</v>
      </c>
      <c r="O29" s="7">
        <f t="shared" si="5"/>
        <v>0</v>
      </c>
      <c r="P29" s="8">
        <v>0</v>
      </c>
      <c r="Q29">
        <v>0</v>
      </c>
      <c r="R29">
        <v>0</v>
      </c>
      <c r="S29" s="7" t="str">
        <f t="shared" si="6"/>
        <v>--</v>
      </c>
      <c r="T29" s="8">
        <v>344.11109076761107</v>
      </c>
      <c r="U29">
        <v>21847</v>
      </c>
      <c r="V29">
        <v>6</v>
      </c>
      <c r="W29" s="7">
        <f t="shared" si="7"/>
        <v>2.7463724996567033E-4</v>
      </c>
      <c r="X29" s="8">
        <v>0</v>
      </c>
      <c r="Y29">
        <v>0</v>
      </c>
      <c r="Z29">
        <v>0</v>
      </c>
      <c r="AA29" s="7" t="str">
        <f t="shared" si="8"/>
        <v>--</v>
      </c>
    </row>
    <row r="30" spans="1:27" x14ac:dyDescent="0.3">
      <c r="A30" t="s">
        <v>38</v>
      </c>
      <c r="B30" s="4">
        <v>159.43994572090989</v>
      </c>
      <c r="C30">
        <v>715561</v>
      </c>
      <c r="D30" s="5">
        <f t="shared" si="0"/>
        <v>86400</v>
      </c>
      <c r="E30">
        <v>0</v>
      </c>
      <c r="F30" s="6">
        <f t="shared" si="1"/>
        <v>1</v>
      </c>
      <c r="G30" s="7">
        <f t="shared" si="2"/>
        <v>0</v>
      </c>
      <c r="H30" s="13">
        <f t="shared" si="9"/>
        <v>85976.639999999999</v>
      </c>
      <c r="I30" s="14">
        <f t="shared" si="10"/>
        <v>423.36000000000058</v>
      </c>
      <c r="J30" s="12">
        <v>0.99509999999999998</v>
      </c>
      <c r="K30" s="15">
        <f t="shared" si="11"/>
        <v>4.9000000000000155E-3</v>
      </c>
      <c r="L30" s="5">
        <f t="shared" si="3"/>
        <v>86400</v>
      </c>
      <c r="M30">
        <v>0</v>
      </c>
      <c r="N30" s="6">
        <f t="shared" si="4"/>
        <v>1</v>
      </c>
      <c r="O30" s="7">
        <f t="shared" si="5"/>
        <v>0</v>
      </c>
      <c r="P30" s="8">
        <v>0</v>
      </c>
      <c r="Q30">
        <v>0</v>
      </c>
      <c r="R30">
        <v>0</v>
      </c>
      <c r="S30" s="7" t="str">
        <f t="shared" si="6"/>
        <v>--</v>
      </c>
      <c r="T30" s="8">
        <v>266.43361163479659</v>
      </c>
      <c r="U30">
        <v>22278</v>
      </c>
      <c r="V30">
        <v>0</v>
      </c>
      <c r="W30" s="7">
        <f t="shared" si="7"/>
        <v>0</v>
      </c>
      <c r="X30" s="8">
        <v>0</v>
      </c>
      <c r="Y30">
        <v>0</v>
      </c>
      <c r="Z30">
        <v>0</v>
      </c>
      <c r="AA30" s="7" t="str">
        <f t="shared" si="8"/>
        <v>--</v>
      </c>
    </row>
    <row r="31" spans="1:27" x14ac:dyDescent="0.3">
      <c r="A31" t="s">
        <v>39</v>
      </c>
      <c r="B31" s="4">
        <v>196.87952794695931</v>
      </c>
      <c r="C31">
        <v>682042</v>
      </c>
      <c r="D31" s="5">
        <f t="shared" si="0"/>
        <v>86400</v>
      </c>
      <c r="E31">
        <v>0</v>
      </c>
      <c r="F31" s="6">
        <f t="shared" si="1"/>
        <v>1</v>
      </c>
      <c r="G31" s="7">
        <f t="shared" si="2"/>
        <v>0</v>
      </c>
      <c r="H31" s="13">
        <f t="shared" si="9"/>
        <v>86218.559999999998</v>
      </c>
      <c r="I31" s="14">
        <f t="shared" si="10"/>
        <v>181.44000000000233</v>
      </c>
      <c r="J31" s="12">
        <v>0.99790000000000001</v>
      </c>
      <c r="K31" s="15">
        <f t="shared" si="11"/>
        <v>2.0999999999999908E-3</v>
      </c>
      <c r="L31" s="5">
        <f t="shared" si="3"/>
        <v>86400</v>
      </c>
      <c r="M31">
        <v>0</v>
      </c>
      <c r="N31" s="6">
        <f t="shared" si="4"/>
        <v>1</v>
      </c>
      <c r="O31" s="7">
        <f t="shared" si="5"/>
        <v>0</v>
      </c>
      <c r="P31" s="8">
        <v>0</v>
      </c>
      <c r="Q31">
        <v>0</v>
      </c>
      <c r="R31">
        <v>0</v>
      </c>
      <c r="S31" s="7" t="str">
        <f t="shared" si="6"/>
        <v>--</v>
      </c>
      <c r="T31" s="8">
        <v>411.16150568805728</v>
      </c>
      <c r="U31">
        <v>22767</v>
      </c>
      <c r="V31">
        <v>0</v>
      </c>
      <c r="W31" s="7">
        <f t="shared" si="7"/>
        <v>0</v>
      </c>
      <c r="X31" s="8">
        <v>0</v>
      </c>
      <c r="Y31">
        <v>0</v>
      </c>
      <c r="Z31">
        <v>0</v>
      </c>
      <c r="AA31" s="7" t="str">
        <f t="shared" si="8"/>
        <v>--</v>
      </c>
    </row>
    <row r="32" spans="1:27" x14ac:dyDescent="0.3">
      <c r="A32" t="s">
        <v>40</v>
      </c>
      <c r="B32" s="4">
        <v>135.87651789938499</v>
      </c>
      <c r="C32">
        <v>589713</v>
      </c>
      <c r="D32" s="5">
        <f t="shared" si="0"/>
        <v>86400</v>
      </c>
      <c r="E32">
        <v>0</v>
      </c>
      <c r="F32" s="6">
        <f t="shared" si="1"/>
        <v>1</v>
      </c>
      <c r="G32" s="7">
        <f t="shared" si="2"/>
        <v>0</v>
      </c>
      <c r="H32" s="13">
        <f t="shared" si="9"/>
        <v>86400</v>
      </c>
      <c r="I32" s="14">
        <f t="shared" si="10"/>
        <v>0</v>
      </c>
      <c r="J32" s="12">
        <v>1</v>
      </c>
      <c r="K32" s="15">
        <f t="shared" si="11"/>
        <v>0</v>
      </c>
      <c r="L32" s="5">
        <f t="shared" si="3"/>
        <v>86400</v>
      </c>
      <c r="M32">
        <v>0</v>
      </c>
      <c r="N32" s="6">
        <f t="shared" si="4"/>
        <v>1</v>
      </c>
      <c r="O32" s="7">
        <f t="shared" si="5"/>
        <v>0</v>
      </c>
      <c r="P32" s="8">
        <v>0</v>
      </c>
      <c r="Q32">
        <v>0</v>
      </c>
      <c r="R32">
        <v>0</v>
      </c>
      <c r="S32" s="7" t="str">
        <f t="shared" si="6"/>
        <v>--</v>
      </c>
      <c r="T32" s="8">
        <v>369.35219356053472</v>
      </c>
      <c r="U32">
        <v>21244</v>
      </c>
      <c r="V32">
        <v>0</v>
      </c>
      <c r="W32" s="7">
        <f t="shared" si="7"/>
        <v>0</v>
      </c>
      <c r="X32" s="8">
        <v>0</v>
      </c>
      <c r="Y32">
        <v>0</v>
      </c>
      <c r="Z32">
        <v>0</v>
      </c>
      <c r="AA32" s="7" t="str">
        <f t="shared" si="8"/>
        <v>--</v>
      </c>
    </row>
    <row r="33" spans="1:27" x14ac:dyDescent="0.3">
      <c r="A33" t="s">
        <v>41</v>
      </c>
      <c r="B33" s="4">
        <v>167.67329585962139</v>
      </c>
      <c r="C33">
        <v>764447</v>
      </c>
      <c r="D33" s="5">
        <f t="shared" si="0"/>
        <v>86400</v>
      </c>
      <c r="E33">
        <v>0</v>
      </c>
      <c r="F33" s="6">
        <f t="shared" si="1"/>
        <v>1</v>
      </c>
      <c r="G33" s="7">
        <f t="shared" si="2"/>
        <v>0</v>
      </c>
      <c r="H33" s="13">
        <f t="shared" si="9"/>
        <v>86097.600000000006</v>
      </c>
      <c r="I33" s="14">
        <f t="shared" si="10"/>
        <v>302.39999999999418</v>
      </c>
      <c r="J33" s="12">
        <v>0.99650000000000005</v>
      </c>
      <c r="K33" s="15">
        <f t="shared" si="11"/>
        <v>3.4999999999999476E-3</v>
      </c>
      <c r="L33" s="5">
        <f t="shared" si="3"/>
        <v>86400</v>
      </c>
      <c r="M33">
        <v>0</v>
      </c>
      <c r="N33" s="6">
        <f t="shared" si="4"/>
        <v>1</v>
      </c>
      <c r="O33" s="7">
        <f t="shared" si="5"/>
        <v>0</v>
      </c>
      <c r="P33" s="8">
        <v>678.71428571428567</v>
      </c>
      <c r="Q33">
        <v>7</v>
      </c>
      <c r="R33">
        <v>0</v>
      </c>
      <c r="S33" s="7">
        <f t="shared" si="6"/>
        <v>0</v>
      </c>
      <c r="T33" s="8">
        <v>437.80008247800589</v>
      </c>
      <c r="U33">
        <v>21824</v>
      </c>
      <c r="V33">
        <v>0</v>
      </c>
      <c r="W33" s="7">
        <f t="shared" si="7"/>
        <v>0</v>
      </c>
      <c r="X33" s="8">
        <v>0</v>
      </c>
      <c r="Y33">
        <v>0</v>
      </c>
      <c r="Z33">
        <v>0</v>
      </c>
      <c r="AA33" s="7" t="str">
        <f t="shared" si="8"/>
        <v>--</v>
      </c>
    </row>
    <row r="34" spans="1:27" x14ac:dyDescent="0.3">
      <c r="I34" s="14"/>
    </row>
    <row r="36" spans="1:27" x14ac:dyDescent="0.3">
      <c r="B36" t="s">
        <v>47</v>
      </c>
    </row>
    <row r="37" spans="1:27" x14ac:dyDescent="0.3">
      <c r="B37" t="s">
        <v>48</v>
      </c>
    </row>
    <row r="38" spans="1:27" x14ac:dyDescent="0.3">
      <c r="B38" t="s">
        <v>49</v>
      </c>
    </row>
    <row r="39" spans="1:27" x14ac:dyDescent="0.3">
      <c r="B39" t="s">
        <v>50</v>
      </c>
    </row>
  </sheetData>
  <mergeCells count="8">
    <mergeCell ref="P1:AA1"/>
    <mergeCell ref="H2:K2"/>
    <mergeCell ref="B1:O1"/>
    <mergeCell ref="B2:G2"/>
    <mergeCell ref="L2:O2"/>
    <mergeCell ref="P2:S2"/>
    <mergeCell ref="T2:W2"/>
    <mergeCell ref="X2:AA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Tatli, Volkan</cp:lastModifiedBy>
  <dcterms:created xsi:type="dcterms:W3CDTF">2024-07-01T15:26:42Z</dcterms:created>
  <dcterms:modified xsi:type="dcterms:W3CDTF">2024-07-19T09:34:30Z</dcterms:modified>
</cp:coreProperties>
</file>