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tv\Desktop\Neuer Ordner\PSD2 Report\"/>
    </mc:Choice>
  </mc:AlternateContent>
  <xr:revisionPtr revIDLastSave="0" documentId="13_ncr:1_{FC61405E-B5CD-40F1-ADD7-487F909324B2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4" i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4" i="1"/>
  <c r="G4" i="1" s="1"/>
  <c r="Y34" i="1"/>
  <c r="U34" i="1"/>
  <c r="Q34" i="1"/>
  <c r="M34" i="1"/>
  <c r="J34" i="1"/>
  <c r="L34" i="1" s="1"/>
  <c r="E34" i="1"/>
  <c r="B34" i="1"/>
  <c r="D34" i="1" s="1"/>
  <c r="Y33" i="1"/>
  <c r="U33" i="1"/>
  <c r="Q33" i="1"/>
  <c r="M33" i="1"/>
  <c r="J33" i="1"/>
  <c r="L33" i="1" s="1"/>
  <c r="E33" i="1"/>
  <c r="B33" i="1"/>
  <c r="D33" i="1" s="1"/>
  <c r="Y32" i="1"/>
  <c r="U32" i="1"/>
  <c r="Q32" i="1"/>
  <c r="M32" i="1"/>
  <c r="J32" i="1"/>
  <c r="L32" i="1" s="1"/>
  <c r="E32" i="1"/>
  <c r="B32" i="1"/>
  <c r="D32" i="1" s="1"/>
  <c r="Y31" i="1"/>
  <c r="U31" i="1"/>
  <c r="Q31" i="1"/>
  <c r="M31" i="1"/>
  <c r="J31" i="1"/>
  <c r="L31" i="1" s="1"/>
  <c r="E31" i="1"/>
  <c r="B31" i="1"/>
  <c r="D31" i="1" s="1"/>
  <c r="Y30" i="1"/>
  <c r="U30" i="1"/>
  <c r="Q30" i="1"/>
  <c r="M30" i="1"/>
  <c r="J30" i="1"/>
  <c r="L30" i="1" s="1"/>
  <c r="E30" i="1"/>
  <c r="B30" i="1"/>
  <c r="D30" i="1" s="1"/>
  <c r="Y29" i="1"/>
  <c r="U29" i="1"/>
  <c r="Q29" i="1"/>
  <c r="M29" i="1"/>
  <c r="J29" i="1"/>
  <c r="L29" i="1" s="1"/>
  <c r="E29" i="1"/>
  <c r="B29" i="1"/>
  <c r="D29" i="1" s="1"/>
  <c r="Y28" i="1"/>
  <c r="U28" i="1"/>
  <c r="Q28" i="1"/>
  <c r="M28" i="1"/>
  <c r="J28" i="1"/>
  <c r="L28" i="1" s="1"/>
  <c r="E28" i="1"/>
  <c r="B28" i="1"/>
  <c r="D28" i="1" s="1"/>
  <c r="Y27" i="1"/>
  <c r="U27" i="1"/>
  <c r="Q27" i="1"/>
  <c r="M27" i="1"/>
  <c r="J27" i="1"/>
  <c r="L27" i="1" s="1"/>
  <c r="E27" i="1"/>
  <c r="B27" i="1"/>
  <c r="D27" i="1" s="1"/>
  <c r="Y26" i="1"/>
  <c r="U26" i="1"/>
  <c r="Q26" i="1"/>
  <c r="M26" i="1"/>
  <c r="J26" i="1"/>
  <c r="L26" i="1" s="1"/>
  <c r="E26" i="1"/>
  <c r="B26" i="1"/>
  <c r="D26" i="1" s="1"/>
  <c r="Y25" i="1"/>
  <c r="U25" i="1"/>
  <c r="Q25" i="1"/>
  <c r="M25" i="1"/>
  <c r="J25" i="1"/>
  <c r="L25" i="1" s="1"/>
  <c r="E25" i="1"/>
  <c r="B25" i="1"/>
  <c r="D25" i="1" s="1"/>
  <c r="Y24" i="1"/>
  <c r="U24" i="1"/>
  <c r="Q24" i="1"/>
  <c r="M24" i="1"/>
  <c r="J24" i="1"/>
  <c r="L24" i="1" s="1"/>
  <c r="E24" i="1"/>
  <c r="B24" i="1"/>
  <c r="D24" i="1" s="1"/>
  <c r="Y23" i="1"/>
  <c r="U23" i="1"/>
  <c r="Q23" i="1"/>
  <c r="M23" i="1"/>
  <c r="J23" i="1"/>
  <c r="L23" i="1" s="1"/>
  <c r="E23" i="1"/>
  <c r="B23" i="1"/>
  <c r="D23" i="1" s="1"/>
  <c r="Y22" i="1"/>
  <c r="U22" i="1"/>
  <c r="Q22" i="1"/>
  <c r="M22" i="1"/>
  <c r="J22" i="1"/>
  <c r="L22" i="1" s="1"/>
  <c r="E22" i="1"/>
  <c r="B22" i="1"/>
  <c r="D22" i="1" s="1"/>
  <c r="Y21" i="1"/>
  <c r="U21" i="1"/>
  <c r="Q21" i="1"/>
  <c r="M21" i="1"/>
  <c r="J21" i="1"/>
  <c r="L21" i="1" s="1"/>
  <c r="E21" i="1"/>
  <c r="B21" i="1"/>
  <c r="D21" i="1" s="1"/>
  <c r="Y20" i="1"/>
  <c r="U20" i="1"/>
  <c r="Q20" i="1"/>
  <c r="M20" i="1"/>
  <c r="J20" i="1"/>
  <c r="L20" i="1" s="1"/>
  <c r="E20" i="1"/>
  <c r="B20" i="1"/>
  <c r="D20" i="1" s="1"/>
  <c r="Y19" i="1"/>
  <c r="U19" i="1"/>
  <c r="Q19" i="1"/>
  <c r="M19" i="1"/>
  <c r="J19" i="1"/>
  <c r="L19" i="1" s="1"/>
  <c r="E19" i="1"/>
  <c r="B19" i="1"/>
  <c r="D19" i="1" s="1"/>
  <c r="Y18" i="1"/>
  <c r="U18" i="1"/>
  <c r="Q18" i="1"/>
  <c r="M18" i="1"/>
  <c r="J18" i="1"/>
  <c r="L18" i="1" s="1"/>
  <c r="E18" i="1"/>
  <c r="B18" i="1"/>
  <c r="D18" i="1" s="1"/>
  <c r="Y17" i="1"/>
  <c r="U17" i="1"/>
  <c r="Q17" i="1"/>
  <c r="M17" i="1"/>
  <c r="J17" i="1"/>
  <c r="L17" i="1" s="1"/>
  <c r="E17" i="1"/>
  <c r="B17" i="1"/>
  <c r="D17" i="1" s="1"/>
  <c r="Y16" i="1"/>
  <c r="U16" i="1"/>
  <c r="Q16" i="1"/>
  <c r="M16" i="1"/>
  <c r="J16" i="1"/>
  <c r="L16" i="1" s="1"/>
  <c r="E16" i="1"/>
  <c r="B16" i="1"/>
  <c r="D16" i="1" s="1"/>
  <c r="Y15" i="1"/>
  <c r="U15" i="1"/>
  <c r="Q15" i="1"/>
  <c r="M15" i="1"/>
  <c r="J15" i="1"/>
  <c r="L15" i="1" s="1"/>
  <c r="E15" i="1"/>
  <c r="B15" i="1"/>
  <c r="D15" i="1" s="1"/>
  <c r="Y14" i="1"/>
  <c r="U14" i="1"/>
  <c r="Q14" i="1"/>
  <c r="M14" i="1"/>
  <c r="J14" i="1"/>
  <c r="L14" i="1" s="1"/>
  <c r="E14" i="1"/>
  <c r="B14" i="1"/>
  <c r="D14" i="1" s="1"/>
  <c r="Y13" i="1"/>
  <c r="U13" i="1"/>
  <c r="Q13" i="1"/>
  <c r="M13" i="1"/>
  <c r="J13" i="1"/>
  <c r="L13" i="1" s="1"/>
  <c r="E13" i="1"/>
  <c r="B13" i="1"/>
  <c r="D13" i="1" s="1"/>
  <c r="Y12" i="1"/>
  <c r="U12" i="1"/>
  <c r="Q12" i="1"/>
  <c r="M12" i="1"/>
  <c r="J12" i="1"/>
  <c r="L12" i="1" s="1"/>
  <c r="E12" i="1"/>
  <c r="B12" i="1"/>
  <c r="D12" i="1" s="1"/>
  <c r="Y11" i="1"/>
  <c r="U11" i="1"/>
  <c r="Q11" i="1"/>
  <c r="M11" i="1"/>
  <c r="J11" i="1"/>
  <c r="L11" i="1" s="1"/>
  <c r="E11" i="1"/>
  <c r="B11" i="1"/>
  <c r="D11" i="1" s="1"/>
  <c r="Y10" i="1"/>
  <c r="U10" i="1"/>
  <c r="Q10" i="1"/>
  <c r="M10" i="1"/>
  <c r="J10" i="1"/>
  <c r="L10" i="1" s="1"/>
  <c r="E10" i="1"/>
  <c r="B10" i="1"/>
  <c r="D10" i="1" s="1"/>
  <c r="Y9" i="1"/>
  <c r="U9" i="1"/>
  <c r="Q9" i="1"/>
  <c r="M9" i="1"/>
  <c r="J9" i="1"/>
  <c r="L9" i="1" s="1"/>
  <c r="E9" i="1"/>
  <c r="B9" i="1"/>
  <c r="D9" i="1" s="1"/>
  <c r="Y8" i="1"/>
  <c r="U8" i="1"/>
  <c r="Q8" i="1"/>
  <c r="M8" i="1"/>
  <c r="J8" i="1"/>
  <c r="L8" i="1" s="1"/>
  <c r="E8" i="1"/>
  <c r="B8" i="1"/>
  <c r="D8" i="1" s="1"/>
  <c r="Y7" i="1"/>
  <c r="U7" i="1"/>
  <c r="Q7" i="1"/>
  <c r="M7" i="1"/>
  <c r="J7" i="1"/>
  <c r="L7" i="1" s="1"/>
  <c r="E7" i="1"/>
  <c r="B7" i="1"/>
  <c r="D7" i="1" s="1"/>
  <c r="Y6" i="1"/>
  <c r="U6" i="1"/>
  <c r="Q6" i="1"/>
  <c r="M6" i="1"/>
  <c r="J6" i="1"/>
  <c r="L6" i="1" s="1"/>
  <c r="E6" i="1"/>
  <c r="B6" i="1"/>
  <c r="D6" i="1" s="1"/>
  <c r="Y5" i="1"/>
  <c r="U5" i="1"/>
  <c r="Q5" i="1"/>
  <c r="M5" i="1"/>
  <c r="J5" i="1"/>
  <c r="L5" i="1" s="1"/>
  <c r="E5" i="1"/>
  <c r="B5" i="1"/>
  <c r="D5" i="1" s="1"/>
  <c r="Y4" i="1"/>
  <c r="U4" i="1"/>
  <c r="Q4" i="1"/>
  <c r="M4" i="1"/>
  <c r="J4" i="1"/>
  <c r="L4" i="1" s="1"/>
  <c r="E4" i="1"/>
  <c r="B4" i="1"/>
  <c r="D4" i="1" s="1"/>
</calcChain>
</file>

<file path=xl/sharedStrings.xml><?xml version="1.0" encoding="utf-8"?>
<sst xmlns="http://schemas.openxmlformats.org/spreadsheetml/2006/main" count="68" uniqueCount="53">
  <si>
    <t>PIS</t>
  </si>
  <si>
    <t>AIS</t>
  </si>
  <si>
    <t>PIIS/CBII</t>
  </si>
  <si>
    <t>Tag</t>
  </si>
  <si>
    <t>Uptime %</t>
  </si>
  <si>
    <t>Downtime %</t>
  </si>
  <si>
    <t>avg ms</t>
  </si>
  <si>
    <t>Requests</t>
  </si>
  <si>
    <t>Errors</t>
  </si>
  <si>
    <t>Error rate %</t>
  </si>
  <si>
    <t>01.03.2024</t>
  </si>
  <si>
    <t>02.03.2024</t>
  </si>
  <si>
    <t>03.03.2024</t>
  </si>
  <si>
    <t>04.03.2024</t>
  </si>
  <si>
    <t>05.03.2024</t>
  </si>
  <si>
    <t>06.03.2024</t>
  </si>
  <si>
    <t>07.03.2024</t>
  </si>
  <si>
    <t>08.03.2024</t>
  </si>
  <si>
    <t>09.03.2024</t>
  </si>
  <si>
    <t>10.03.2024</t>
  </si>
  <si>
    <t>11.03.2024</t>
  </si>
  <si>
    <t>12.03.2024</t>
  </si>
  <si>
    <t>13.03.2024</t>
  </si>
  <si>
    <t>14.03.2024</t>
  </si>
  <si>
    <t>15.03.2024</t>
  </si>
  <si>
    <t>16.03.2024</t>
  </si>
  <si>
    <t>17.03.2024</t>
  </si>
  <si>
    <t>18.03.2024</t>
  </si>
  <si>
    <t>19.03.2024</t>
  </si>
  <si>
    <t>20.03.2024</t>
  </si>
  <si>
    <t>21.03.2024</t>
  </si>
  <si>
    <t>22.03.2024</t>
  </si>
  <si>
    <t>23.03.2024</t>
  </si>
  <si>
    <t>24.03.2024</t>
  </si>
  <si>
    <t>25.03.2024</t>
  </si>
  <si>
    <t>26.03.2024</t>
  </si>
  <si>
    <t>27.03.2024</t>
  </si>
  <si>
    <t>28.03.2024</t>
  </si>
  <si>
    <t>29.03.2024</t>
  </si>
  <si>
    <t>30.03.2024</t>
  </si>
  <si>
    <t>31.03.2024</t>
  </si>
  <si>
    <r>
      <t>FNZ Bank Online Portal</t>
    </r>
    <r>
      <rPr>
        <vertAlign val="superscript"/>
        <sz val="11"/>
        <color theme="1"/>
        <rFont val="Calibri"/>
        <family val="2"/>
        <scheme val="minor"/>
      </rPr>
      <t xml:space="preserve"> 1)</t>
    </r>
  </si>
  <si>
    <r>
      <t xml:space="preserve">Goldberry Portal </t>
    </r>
    <r>
      <rPr>
        <vertAlign val="superscript"/>
        <sz val="11"/>
        <color theme="1"/>
        <rFont val="Calibri"/>
        <family val="2"/>
        <scheme val="minor"/>
      </rPr>
      <t>2)</t>
    </r>
  </si>
  <si>
    <r>
      <t xml:space="preserve">XS2A-API </t>
    </r>
    <r>
      <rPr>
        <vertAlign val="superscript"/>
        <sz val="11"/>
        <color theme="1"/>
        <rFont val="Calibri"/>
        <family val="2"/>
        <scheme val="minor"/>
      </rPr>
      <t>3)</t>
    </r>
  </si>
  <si>
    <t>Uptime in sec.</t>
  </si>
  <si>
    <t>Downtime in sec.</t>
  </si>
  <si>
    <r>
      <t xml:space="preserve">Error rate % </t>
    </r>
    <r>
      <rPr>
        <vertAlign val="superscript"/>
        <sz val="11"/>
        <color theme="1"/>
        <rFont val="Calibri"/>
        <family val="2"/>
        <scheme val="minor"/>
      </rPr>
      <t>4)</t>
    </r>
  </si>
  <si>
    <t>4) An Tagen ohne Request wird der Wert mit "--" ausgewiesen.</t>
  </si>
  <si>
    <r>
      <t xml:space="preserve">Verfügbarkeit der Kundenportale </t>
    </r>
    <r>
      <rPr>
        <vertAlign val="superscript"/>
        <sz val="11"/>
        <color theme="1"/>
        <rFont val="Calibri"/>
        <family val="2"/>
        <scheme val="minor"/>
      </rPr>
      <t>1) 2)</t>
    </r>
    <r>
      <rPr>
        <sz val="11"/>
        <color theme="1"/>
        <rFont val="Calibri"/>
        <family val="2"/>
        <scheme val="minor"/>
      </rPr>
      <t xml:space="preserve"> und der dedizierten XS2A-API </t>
    </r>
    <r>
      <rPr>
        <vertAlign val="superscript"/>
        <sz val="11"/>
        <color theme="1"/>
        <rFont val="Calibri"/>
        <family val="2"/>
        <scheme val="minor"/>
      </rPr>
      <t>3)</t>
    </r>
  </si>
  <si>
    <r>
      <t>Leistung der dedizierten XS2A-API</t>
    </r>
    <r>
      <rPr>
        <vertAlign val="superscript"/>
        <sz val="11"/>
        <color theme="1"/>
        <rFont val="Calibri"/>
        <family val="2"/>
        <scheme val="minor"/>
      </rPr>
      <t>3)</t>
    </r>
  </si>
  <si>
    <t>1) Das FNZ Bank Online Portal (ehem. "EOX") ist das Online-Banking für Kund:innen der FNZ Bank SE. Die Anmeldung an der browserbasierten Anwendung erfolgt über eine Login-Seite, bei der die Kund:innen ihre Zugangsdaten eingeben müssen.</t>
  </si>
  <si>
    <t>2) Das Goldberry Portal ist das Online-Banking für Kund:innen der Goldberry Wealth GmbH, das von der FNZ Bank SE verantwortet wird. Die Anmeldung an der browserbasierten Anwendung erfolgt über eine Login-Seite, bei der die Kund:innen ihre Zugangsdaten eingeben müssen.</t>
  </si>
  <si>
    <t>3) Die Kund:innen der beiden unter 1) und 2) genannten Portale verwenden bei der Nutzung der dedizierten XS2A-API Schnittstelle dieselbe Technologie. Beide Portale werden gegen dieselbe dedizierte XS2A-API Schnittstelle verglichen.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</si>
</sst>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2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64" fontId="0" fillId="0" borderId="0" xfId="0" applyNumberFormat="1"/>
    <xf numFmtId="164" fontId="0" fillId="0" borderId="6" xfId="0" applyNumberFormat="1" applyBorder="1"/>
    <xf numFmtId="165" fontId="0" fillId="0" borderId="5" xfId="0" applyNumberFormat="1" applyBorder="1"/>
    <xf numFmtId="10" fontId="0" fillId="0" borderId="0" xfId="0" applyNumberFormat="1"/>
    <xf numFmtId="1" fontId="0" fillId="0" borderId="5" xfId="0" applyNumberFormat="1" applyBorder="1"/>
    <xf numFmtId="1" fontId="0" fillId="0" borderId="0" xfId="0" applyNumberFormat="1"/>
    <xf numFmtId="10" fontId="0" fillId="0" borderId="6" xfId="0" applyNumberFormat="1" applyBorder="1"/>
    <xf numFmtId="0" fontId="0" fillId="0" borderId="0" xfId="0"/>
    <xf numFmtId="0" fontId="0" fillId="0" borderId="0" xfId="0"/>
    <xf numFmtId="0" fontId="0" fillId="0" borderId="0" xfId="0"/>
    <xf numFmtId="0" fontId="0" fillId="2" borderId="7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2" borderId="2" xfId="0" applyFill="1" applyBorder="1"/>
    <xf numFmtId="0" fontId="0" fillId="2" borderId="0" xfId="0" applyFill="1"/>
    <xf numFmtId="0" fontId="0" fillId="3" borderId="2" xfId="0" applyFill="1" applyBorder="1"/>
    <xf numFmtId="0" fontId="0" fillId="3" borderId="0" xfId="0" applyFill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9"/>
  <sheetViews>
    <sheetView tabSelected="1" workbookViewId="0"/>
  </sheetViews>
  <sheetFormatPr baseColWidth="10" defaultColWidth="9.140625" defaultRowHeight="15" x14ac:dyDescent="0.25"/>
  <cols>
    <col min="1" max="1" width="10" style="12" customWidth="1"/>
    <col min="2" max="2" width="13.5703125" style="12" bestFit="1" customWidth="1"/>
    <col min="3" max="3" width="16.42578125" style="12" bestFit="1" customWidth="1"/>
    <col min="4" max="4" width="9.5703125" style="12" bestFit="1" customWidth="1"/>
    <col min="5" max="5" width="12.28515625" style="12" bestFit="1" customWidth="1"/>
    <col min="6" max="6" width="13.5703125" style="12" bestFit="1" customWidth="1"/>
    <col min="7" max="7" width="16.42578125" style="12" bestFit="1" customWidth="1"/>
    <col min="8" max="8" width="9.5703125" style="12" bestFit="1" customWidth="1"/>
    <col min="9" max="9" width="12.28515625" style="12" bestFit="1" customWidth="1"/>
    <col min="10" max="10" width="13.5703125" style="12" bestFit="1" customWidth="1"/>
    <col min="11" max="11" width="16.42578125" style="12" bestFit="1" customWidth="1"/>
    <col min="12" max="12" width="9.5703125" style="12" bestFit="1" customWidth="1"/>
    <col min="13" max="13" width="12.28515625" style="12" bestFit="1" customWidth="1"/>
    <col min="14" max="14" width="7" style="12" bestFit="1" customWidth="1"/>
    <col min="15" max="15" width="9.140625" style="12" bestFit="1" customWidth="1"/>
    <col min="16" max="16" width="6.140625" style="12" bestFit="1" customWidth="1"/>
    <col min="17" max="17" width="12.85546875" style="12" bestFit="1" customWidth="1"/>
    <col min="18" max="18" width="7" style="12" bestFit="1" customWidth="1"/>
    <col min="19" max="19" width="9.140625" style="12" bestFit="1" customWidth="1"/>
    <col min="20" max="20" width="6.140625" style="12" bestFit="1" customWidth="1"/>
    <col min="21" max="21" width="11.28515625" style="12" bestFit="1" customWidth="1"/>
    <col min="22" max="22" width="7" style="12" bestFit="1" customWidth="1"/>
    <col min="23" max="23" width="9.140625" style="12" bestFit="1" customWidth="1"/>
    <col min="24" max="24" width="6.140625" style="12" bestFit="1" customWidth="1"/>
    <col min="25" max="25" width="11.28515625" style="12" bestFit="1" customWidth="1"/>
    <col min="26" max="16384" width="9.140625" style="12"/>
  </cols>
  <sheetData>
    <row r="1" spans="1:25" s="14" customFormat="1" ht="17.25" x14ac:dyDescent="0.25">
      <c r="B1" s="15" t="s">
        <v>48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6" t="s">
        <v>49</v>
      </c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</row>
    <row r="2" spans="1:25" s="14" customFormat="1" ht="17.25" x14ac:dyDescent="0.25">
      <c r="B2" s="17" t="s">
        <v>41</v>
      </c>
      <c r="C2" s="18"/>
      <c r="D2" s="18"/>
      <c r="E2" s="17"/>
      <c r="F2" s="17" t="s">
        <v>42</v>
      </c>
      <c r="G2" s="18"/>
      <c r="H2" s="18"/>
      <c r="I2" s="17"/>
      <c r="J2" s="17" t="s">
        <v>43</v>
      </c>
      <c r="K2" s="18"/>
      <c r="L2" s="18"/>
      <c r="M2" s="17"/>
      <c r="N2" s="19" t="s">
        <v>0</v>
      </c>
      <c r="O2" s="20"/>
      <c r="P2" s="20"/>
      <c r="Q2" s="19"/>
      <c r="R2" s="19" t="s">
        <v>1</v>
      </c>
      <c r="S2" s="20"/>
      <c r="T2" s="20"/>
      <c r="U2" s="19"/>
      <c r="V2" s="19" t="s">
        <v>2</v>
      </c>
      <c r="W2" s="20"/>
      <c r="X2" s="20"/>
      <c r="Y2" s="19"/>
    </row>
    <row r="3" spans="1:25" ht="17.25" x14ac:dyDescent="0.25">
      <c r="A3" s="1" t="s">
        <v>3</v>
      </c>
      <c r="B3" s="2" t="s">
        <v>44</v>
      </c>
      <c r="C3" s="1" t="s">
        <v>45</v>
      </c>
      <c r="D3" s="1" t="s">
        <v>4</v>
      </c>
      <c r="E3" s="3" t="s">
        <v>5</v>
      </c>
      <c r="F3" s="2" t="s">
        <v>44</v>
      </c>
      <c r="G3" s="1" t="s">
        <v>45</v>
      </c>
      <c r="H3" s="1" t="s">
        <v>4</v>
      </c>
      <c r="I3" s="3" t="s">
        <v>5</v>
      </c>
      <c r="J3" s="2" t="s">
        <v>44</v>
      </c>
      <c r="K3" s="1" t="s">
        <v>45</v>
      </c>
      <c r="L3" s="1" t="s">
        <v>4</v>
      </c>
      <c r="M3" s="3" t="s">
        <v>5</v>
      </c>
      <c r="N3" s="2" t="s">
        <v>6</v>
      </c>
      <c r="O3" s="1" t="s">
        <v>7</v>
      </c>
      <c r="P3" s="1" t="s">
        <v>8</v>
      </c>
      <c r="Q3" s="3" t="s">
        <v>46</v>
      </c>
      <c r="R3" s="2" t="s">
        <v>6</v>
      </c>
      <c r="S3" s="1" t="s">
        <v>7</v>
      </c>
      <c r="T3" s="1" t="s">
        <v>8</v>
      </c>
      <c r="U3" s="3" t="s">
        <v>9</v>
      </c>
      <c r="V3" s="2" t="s">
        <v>6</v>
      </c>
      <c r="W3" s="1" t="s">
        <v>7</v>
      </c>
      <c r="X3" s="1" t="s">
        <v>8</v>
      </c>
      <c r="Y3" s="3" t="s">
        <v>9</v>
      </c>
    </row>
    <row r="4" spans="1:25" x14ac:dyDescent="0.25">
      <c r="A4" s="12" t="s">
        <v>10</v>
      </c>
      <c r="B4" s="4">
        <f t="shared" ref="B4:B34" si="0">86400-C4</f>
        <v>86400</v>
      </c>
      <c r="C4" s="12">
        <v>0</v>
      </c>
      <c r="D4" s="5">
        <f t="shared" ref="D4:D34" si="1">B4 / 86400</f>
        <v>1</v>
      </c>
      <c r="E4" s="6">
        <f t="shared" ref="E4:E34" si="2">C4 / 86400</f>
        <v>0</v>
      </c>
      <c r="F4" s="9">
        <f>86400*H4</f>
        <v>86400</v>
      </c>
      <c r="G4" s="10">
        <f>86400-F4</f>
        <v>0</v>
      </c>
      <c r="H4" s="8">
        <v>1</v>
      </c>
      <c r="I4" s="11">
        <f>100%-H4</f>
        <v>0</v>
      </c>
      <c r="J4" s="4">
        <f t="shared" ref="J4:J34" si="3">86400-K4</f>
        <v>86400</v>
      </c>
      <c r="K4" s="12">
        <v>0</v>
      </c>
      <c r="L4" s="5">
        <f t="shared" ref="L4:L34" si="4">J4 / 86400</f>
        <v>1</v>
      </c>
      <c r="M4" s="6">
        <f t="shared" ref="M4:M34" si="5">K4 / 86400</f>
        <v>0</v>
      </c>
      <c r="N4" s="7">
        <v>739.16666666666663</v>
      </c>
      <c r="O4" s="12">
        <v>6</v>
      </c>
      <c r="P4" s="12">
        <v>0</v>
      </c>
      <c r="Q4" s="6">
        <f t="shared" ref="Q4:Q34" si="6">IF(O4&lt;&gt; 0, P4/O4, "--")</f>
        <v>0</v>
      </c>
      <c r="R4" s="7">
        <v>702.24172239438917</v>
      </c>
      <c r="S4" s="12">
        <v>18393</v>
      </c>
      <c r="T4" s="12">
        <v>1</v>
      </c>
      <c r="U4" s="6">
        <f t="shared" ref="U4:U34" si="7">IF(S4&lt;&gt; 0, T4/S4, "--")</f>
        <v>5.4368509759147503E-5</v>
      </c>
      <c r="V4" s="7">
        <v>0</v>
      </c>
      <c r="W4" s="12">
        <v>0</v>
      </c>
      <c r="X4" s="12">
        <v>0</v>
      </c>
      <c r="Y4" s="6" t="str">
        <f t="shared" ref="Y4:Y34" si="8">IF(W4&lt;&gt; 0, X4/W4, "--")</f>
        <v>--</v>
      </c>
    </row>
    <row r="5" spans="1:25" x14ac:dyDescent="0.25">
      <c r="A5" s="12" t="s">
        <v>11</v>
      </c>
      <c r="B5" s="4">
        <f t="shared" si="0"/>
        <v>86400</v>
      </c>
      <c r="C5" s="12">
        <v>0</v>
      </c>
      <c r="D5" s="5">
        <f t="shared" si="1"/>
        <v>1</v>
      </c>
      <c r="E5" s="6">
        <f t="shared" si="2"/>
        <v>0</v>
      </c>
      <c r="F5" s="9">
        <f t="shared" ref="F5:F34" si="9">86400*H5</f>
        <v>86400</v>
      </c>
      <c r="G5" s="10">
        <f t="shared" ref="G5:G34" si="10">86400-F5</f>
        <v>0</v>
      </c>
      <c r="H5" s="8">
        <v>1</v>
      </c>
      <c r="I5" s="11">
        <f t="shared" ref="I5:I34" si="11">100%-H5</f>
        <v>0</v>
      </c>
      <c r="J5" s="4">
        <f t="shared" si="3"/>
        <v>86400</v>
      </c>
      <c r="K5" s="12">
        <v>0</v>
      </c>
      <c r="L5" s="5">
        <f t="shared" si="4"/>
        <v>1</v>
      </c>
      <c r="M5" s="6">
        <f t="shared" si="5"/>
        <v>0</v>
      </c>
      <c r="N5" s="7">
        <v>0</v>
      </c>
      <c r="O5" s="12">
        <v>0</v>
      </c>
      <c r="P5" s="12">
        <v>0</v>
      </c>
      <c r="Q5" s="6" t="str">
        <f t="shared" si="6"/>
        <v>--</v>
      </c>
      <c r="R5" s="7">
        <v>367.19279060348322</v>
      </c>
      <c r="S5" s="12">
        <v>17283</v>
      </c>
      <c r="T5" s="12">
        <v>9</v>
      </c>
      <c r="U5" s="6">
        <f t="shared" si="7"/>
        <v>5.2074292657524734E-4</v>
      </c>
      <c r="V5" s="7">
        <v>0</v>
      </c>
      <c r="W5" s="12">
        <v>0</v>
      </c>
      <c r="X5" s="12">
        <v>0</v>
      </c>
      <c r="Y5" s="6" t="str">
        <f t="shared" si="8"/>
        <v>--</v>
      </c>
    </row>
    <row r="6" spans="1:25" x14ac:dyDescent="0.25">
      <c r="A6" s="12" t="s">
        <v>12</v>
      </c>
      <c r="B6" s="4">
        <f t="shared" si="0"/>
        <v>86400</v>
      </c>
      <c r="C6" s="12">
        <v>0</v>
      </c>
      <c r="D6" s="5">
        <f t="shared" si="1"/>
        <v>1</v>
      </c>
      <c r="E6" s="6">
        <f t="shared" si="2"/>
        <v>0</v>
      </c>
      <c r="F6" s="9">
        <f t="shared" si="9"/>
        <v>86400</v>
      </c>
      <c r="G6" s="10">
        <f t="shared" si="10"/>
        <v>0</v>
      </c>
      <c r="H6" s="8">
        <v>1</v>
      </c>
      <c r="I6" s="11">
        <f t="shared" si="11"/>
        <v>0</v>
      </c>
      <c r="J6" s="4">
        <f t="shared" si="3"/>
        <v>86400</v>
      </c>
      <c r="K6" s="12">
        <v>0</v>
      </c>
      <c r="L6" s="5">
        <f t="shared" si="4"/>
        <v>1</v>
      </c>
      <c r="M6" s="6">
        <f t="shared" si="5"/>
        <v>0</v>
      </c>
      <c r="N6" s="7">
        <v>0</v>
      </c>
      <c r="O6" s="12">
        <v>0</v>
      </c>
      <c r="P6" s="12">
        <v>0</v>
      </c>
      <c r="Q6" s="6" t="str">
        <f t="shared" si="6"/>
        <v>--</v>
      </c>
      <c r="R6" s="7">
        <v>444.80516309087739</v>
      </c>
      <c r="S6" s="12">
        <v>17199</v>
      </c>
      <c r="T6" s="12">
        <v>1</v>
      </c>
      <c r="U6" s="6">
        <f t="shared" si="7"/>
        <v>5.8142915285772426E-5</v>
      </c>
      <c r="V6" s="7">
        <v>0</v>
      </c>
      <c r="W6" s="12">
        <v>0</v>
      </c>
      <c r="X6" s="12">
        <v>0</v>
      </c>
      <c r="Y6" s="6" t="str">
        <f t="shared" si="8"/>
        <v>--</v>
      </c>
    </row>
    <row r="7" spans="1:25" x14ac:dyDescent="0.25">
      <c r="A7" s="12" t="s">
        <v>13</v>
      </c>
      <c r="B7" s="4">
        <f t="shared" si="0"/>
        <v>86400</v>
      </c>
      <c r="C7" s="12">
        <v>0</v>
      </c>
      <c r="D7" s="5">
        <f t="shared" si="1"/>
        <v>1</v>
      </c>
      <c r="E7" s="6">
        <f t="shared" si="2"/>
        <v>0</v>
      </c>
      <c r="F7" s="9">
        <f t="shared" si="9"/>
        <v>86400</v>
      </c>
      <c r="G7" s="10">
        <f t="shared" si="10"/>
        <v>0</v>
      </c>
      <c r="H7" s="8">
        <v>1</v>
      </c>
      <c r="I7" s="11">
        <f t="shared" si="11"/>
        <v>0</v>
      </c>
      <c r="J7" s="4">
        <f t="shared" si="3"/>
        <v>86400</v>
      </c>
      <c r="K7" s="12">
        <v>0</v>
      </c>
      <c r="L7" s="5">
        <f t="shared" si="4"/>
        <v>1</v>
      </c>
      <c r="M7" s="6">
        <f t="shared" si="5"/>
        <v>0</v>
      </c>
      <c r="N7" s="7">
        <v>543.15740740740739</v>
      </c>
      <c r="O7" s="12">
        <v>108</v>
      </c>
      <c r="P7" s="12">
        <v>0</v>
      </c>
      <c r="Q7" s="6">
        <f t="shared" si="6"/>
        <v>0</v>
      </c>
      <c r="R7" s="7">
        <v>625.91938149826717</v>
      </c>
      <c r="S7" s="12">
        <v>18755</v>
      </c>
      <c r="T7" s="12">
        <v>4</v>
      </c>
      <c r="U7" s="6">
        <f t="shared" si="7"/>
        <v>2.1327645961077046E-4</v>
      </c>
      <c r="V7" s="7">
        <v>0</v>
      </c>
      <c r="W7" s="12">
        <v>0</v>
      </c>
      <c r="X7" s="12">
        <v>0</v>
      </c>
      <c r="Y7" s="6" t="str">
        <f t="shared" si="8"/>
        <v>--</v>
      </c>
    </row>
    <row r="8" spans="1:25" x14ac:dyDescent="0.25">
      <c r="A8" s="12" t="s">
        <v>14</v>
      </c>
      <c r="B8" s="4">
        <f t="shared" si="0"/>
        <v>86400</v>
      </c>
      <c r="C8" s="12">
        <v>0</v>
      </c>
      <c r="D8" s="5">
        <f t="shared" si="1"/>
        <v>1</v>
      </c>
      <c r="E8" s="6">
        <f t="shared" si="2"/>
        <v>0</v>
      </c>
      <c r="F8" s="9">
        <f t="shared" si="9"/>
        <v>86400</v>
      </c>
      <c r="G8" s="10">
        <f t="shared" si="10"/>
        <v>0</v>
      </c>
      <c r="H8" s="8">
        <v>1</v>
      </c>
      <c r="I8" s="11">
        <f t="shared" si="11"/>
        <v>0</v>
      </c>
      <c r="J8" s="4">
        <f t="shared" si="3"/>
        <v>86400</v>
      </c>
      <c r="K8" s="12">
        <v>0</v>
      </c>
      <c r="L8" s="5">
        <f t="shared" si="4"/>
        <v>1</v>
      </c>
      <c r="M8" s="6">
        <f t="shared" si="5"/>
        <v>0</v>
      </c>
      <c r="N8" s="7">
        <v>477.97222222222217</v>
      </c>
      <c r="O8" s="12">
        <v>36</v>
      </c>
      <c r="P8" s="12">
        <v>0</v>
      </c>
      <c r="Q8" s="6">
        <f t="shared" si="6"/>
        <v>0</v>
      </c>
      <c r="R8" s="7">
        <v>287.2444216327192</v>
      </c>
      <c r="S8" s="12">
        <v>18509</v>
      </c>
      <c r="T8" s="12">
        <v>6</v>
      </c>
      <c r="U8" s="6">
        <f t="shared" si="7"/>
        <v>3.2416662164352477E-4</v>
      </c>
      <c r="V8" s="7">
        <v>0</v>
      </c>
      <c r="W8" s="12">
        <v>0</v>
      </c>
      <c r="X8" s="12">
        <v>0</v>
      </c>
      <c r="Y8" s="6" t="str">
        <f t="shared" si="8"/>
        <v>--</v>
      </c>
    </row>
    <row r="9" spans="1:25" x14ac:dyDescent="0.25">
      <c r="A9" s="12" t="s">
        <v>15</v>
      </c>
      <c r="B9" s="4">
        <f t="shared" si="0"/>
        <v>86400</v>
      </c>
      <c r="C9" s="12">
        <v>0</v>
      </c>
      <c r="D9" s="5">
        <f t="shared" si="1"/>
        <v>1</v>
      </c>
      <c r="E9" s="6">
        <f t="shared" si="2"/>
        <v>0</v>
      </c>
      <c r="F9" s="9">
        <f t="shared" si="9"/>
        <v>85993.919999999998</v>
      </c>
      <c r="G9" s="10">
        <f t="shared" si="10"/>
        <v>406.08000000000175</v>
      </c>
      <c r="H9" s="8">
        <v>0.99529999999999996</v>
      </c>
      <c r="I9" s="11">
        <f t="shared" si="11"/>
        <v>4.7000000000000375E-3</v>
      </c>
      <c r="J9" s="4">
        <f t="shared" si="3"/>
        <v>86400</v>
      </c>
      <c r="K9" s="12">
        <v>0</v>
      </c>
      <c r="L9" s="5">
        <f t="shared" si="4"/>
        <v>1</v>
      </c>
      <c r="M9" s="6">
        <f t="shared" si="5"/>
        <v>0</v>
      </c>
      <c r="N9" s="7">
        <v>0</v>
      </c>
      <c r="O9" s="12">
        <v>0</v>
      </c>
      <c r="P9" s="12">
        <v>0</v>
      </c>
      <c r="Q9" s="6" t="str">
        <f t="shared" si="6"/>
        <v>--</v>
      </c>
      <c r="R9" s="7">
        <v>264.1771754180424</v>
      </c>
      <c r="S9" s="12">
        <v>18778</v>
      </c>
      <c r="T9" s="12">
        <v>0</v>
      </c>
      <c r="U9" s="6">
        <f t="shared" si="7"/>
        <v>0</v>
      </c>
      <c r="V9" s="7">
        <v>0</v>
      </c>
      <c r="W9" s="12">
        <v>0</v>
      </c>
      <c r="X9" s="12">
        <v>0</v>
      </c>
      <c r="Y9" s="6" t="str">
        <f t="shared" si="8"/>
        <v>--</v>
      </c>
    </row>
    <row r="10" spans="1:25" x14ac:dyDescent="0.25">
      <c r="A10" s="12" t="s">
        <v>16</v>
      </c>
      <c r="B10" s="4">
        <f t="shared" si="0"/>
        <v>86400</v>
      </c>
      <c r="C10" s="12">
        <v>0</v>
      </c>
      <c r="D10" s="5">
        <f t="shared" si="1"/>
        <v>1</v>
      </c>
      <c r="E10" s="6">
        <f t="shared" si="2"/>
        <v>0</v>
      </c>
      <c r="F10" s="9">
        <f t="shared" si="9"/>
        <v>86166.720000000001</v>
      </c>
      <c r="G10" s="10">
        <f t="shared" si="10"/>
        <v>233.27999999999884</v>
      </c>
      <c r="H10" s="8">
        <v>0.99729999999999996</v>
      </c>
      <c r="I10" s="11">
        <f t="shared" si="11"/>
        <v>2.7000000000000357E-3</v>
      </c>
      <c r="J10" s="4">
        <f t="shared" si="3"/>
        <v>86400</v>
      </c>
      <c r="K10" s="12">
        <v>0</v>
      </c>
      <c r="L10" s="5">
        <f t="shared" si="4"/>
        <v>1</v>
      </c>
      <c r="M10" s="6">
        <f t="shared" si="5"/>
        <v>0</v>
      </c>
      <c r="N10" s="7">
        <v>0</v>
      </c>
      <c r="O10" s="12">
        <v>0</v>
      </c>
      <c r="P10" s="12">
        <v>0</v>
      </c>
      <c r="Q10" s="6" t="str">
        <f t="shared" si="6"/>
        <v>--</v>
      </c>
      <c r="R10" s="7">
        <v>261.05447889750218</v>
      </c>
      <c r="S10" s="12">
        <v>18576</v>
      </c>
      <c r="T10" s="12">
        <v>0</v>
      </c>
      <c r="U10" s="6">
        <f t="shared" si="7"/>
        <v>0</v>
      </c>
      <c r="V10" s="7">
        <v>0</v>
      </c>
      <c r="W10" s="12">
        <v>0</v>
      </c>
      <c r="X10" s="12">
        <v>0</v>
      </c>
      <c r="Y10" s="6" t="str">
        <f t="shared" si="8"/>
        <v>--</v>
      </c>
    </row>
    <row r="11" spans="1:25" x14ac:dyDescent="0.25">
      <c r="A11" s="12" t="s">
        <v>17</v>
      </c>
      <c r="B11" s="4">
        <f t="shared" si="0"/>
        <v>86400</v>
      </c>
      <c r="C11" s="12">
        <v>0</v>
      </c>
      <c r="D11" s="5">
        <f t="shared" si="1"/>
        <v>1</v>
      </c>
      <c r="E11" s="6">
        <f t="shared" si="2"/>
        <v>0</v>
      </c>
      <c r="F11" s="9">
        <f t="shared" si="9"/>
        <v>86287.680000000008</v>
      </c>
      <c r="G11" s="10">
        <f t="shared" si="10"/>
        <v>112.31999999999243</v>
      </c>
      <c r="H11" s="8">
        <v>0.99870000000000003</v>
      </c>
      <c r="I11" s="11">
        <f t="shared" si="11"/>
        <v>1.2999999999999678E-3</v>
      </c>
      <c r="J11" s="4">
        <f t="shared" si="3"/>
        <v>86400</v>
      </c>
      <c r="K11" s="12">
        <v>0</v>
      </c>
      <c r="L11" s="5">
        <f t="shared" si="4"/>
        <v>1</v>
      </c>
      <c r="M11" s="6">
        <f t="shared" si="5"/>
        <v>0</v>
      </c>
      <c r="N11" s="7">
        <v>0</v>
      </c>
      <c r="O11" s="12">
        <v>0</v>
      </c>
      <c r="P11" s="12">
        <v>0</v>
      </c>
      <c r="Q11" s="6" t="str">
        <f t="shared" si="6"/>
        <v>--</v>
      </c>
      <c r="R11" s="7">
        <v>271.72704579986981</v>
      </c>
      <c r="S11" s="12">
        <v>18428</v>
      </c>
      <c r="T11" s="12">
        <v>0</v>
      </c>
      <c r="U11" s="6">
        <f t="shared" si="7"/>
        <v>0</v>
      </c>
      <c r="V11" s="7">
        <v>0</v>
      </c>
      <c r="W11" s="12">
        <v>0</v>
      </c>
      <c r="X11" s="12">
        <v>0</v>
      </c>
      <c r="Y11" s="6" t="str">
        <f t="shared" si="8"/>
        <v>--</v>
      </c>
    </row>
    <row r="12" spans="1:25" x14ac:dyDescent="0.25">
      <c r="A12" s="12" t="s">
        <v>18</v>
      </c>
      <c r="B12" s="4">
        <f t="shared" si="0"/>
        <v>86400</v>
      </c>
      <c r="C12" s="12">
        <v>0</v>
      </c>
      <c r="D12" s="5">
        <f t="shared" si="1"/>
        <v>1</v>
      </c>
      <c r="E12" s="6">
        <f t="shared" si="2"/>
        <v>0</v>
      </c>
      <c r="F12" s="9">
        <f t="shared" si="9"/>
        <v>86400</v>
      </c>
      <c r="G12" s="10">
        <f t="shared" si="10"/>
        <v>0</v>
      </c>
      <c r="H12" s="8">
        <v>1</v>
      </c>
      <c r="I12" s="11">
        <f t="shared" si="11"/>
        <v>0</v>
      </c>
      <c r="J12" s="4">
        <f t="shared" si="3"/>
        <v>86400</v>
      </c>
      <c r="K12" s="12">
        <v>0</v>
      </c>
      <c r="L12" s="5">
        <f t="shared" si="4"/>
        <v>1</v>
      </c>
      <c r="M12" s="6">
        <f t="shared" si="5"/>
        <v>0</v>
      </c>
      <c r="N12" s="7">
        <v>573.57142857142856</v>
      </c>
      <c r="O12" s="12">
        <v>7</v>
      </c>
      <c r="P12" s="12">
        <v>0</v>
      </c>
      <c r="Q12" s="6">
        <f t="shared" si="6"/>
        <v>0</v>
      </c>
      <c r="R12" s="7">
        <v>408.67139347923182</v>
      </c>
      <c r="S12" s="12">
        <v>17912</v>
      </c>
      <c r="T12" s="12">
        <v>2</v>
      </c>
      <c r="U12" s="6">
        <f t="shared" si="7"/>
        <v>1.1165698972755694E-4</v>
      </c>
      <c r="V12" s="7">
        <v>0</v>
      </c>
      <c r="W12" s="12">
        <v>0</v>
      </c>
      <c r="X12" s="12">
        <v>0</v>
      </c>
      <c r="Y12" s="6" t="str">
        <f t="shared" si="8"/>
        <v>--</v>
      </c>
    </row>
    <row r="13" spans="1:25" x14ac:dyDescent="0.25">
      <c r="A13" s="12" t="s">
        <v>19</v>
      </c>
      <c r="B13" s="4">
        <f t="shared" si="0"/>
        <v>86400</v>
      </c>
      <c r="C13" s="12">
        <v>0</v>
      </c>
      <c r="D13" s="5">
        <f t="shared" si="1"/>
        <v>1</v>
      </c>
      <c r="E13" s="6">
        <f t="shared" si="2"/>
        <v>0</v>
      </c>
      <c r="F13" s="9">
        <f t="shared" si="9"/>
        <v>86400</v>
      </c>
      <c r="G13" s="10">
        <f t="shared" si="10"/>
        <v>0</v>
      </c>
      <c r="H13" s="8">
        <v>1</v>
      </c>
      <c r="I13" s="11">
        <f t="shared" si="11"/>
        <v>0</v>
      </c>
      <c r="J13" s="4">
        <f t="shared" si="3"/>
        <v>86400</v>
      </c>
      <c r="K13" s="12">
        <v>0</v>
      </c>
      <c r="L13" s="5">
        <f t="shared" si="4"/>
        <v>1</v>
      </c>
      <c r="M13" s="6">
        <f t="shared" si="5"/>
        <v>0</v>
      </c>
      <c r="N13" s="7">
        <v>0</v>
      </c>
      <c r="O13" s="12">
        <v>0</v>
      </c>
      <c r="P13" s="12">
        <v>0</v>
      </c>
      <c r="Q13" s="6" t="str">
        <f t="shared" si="6"/>
        <v>--</v>
      </c>
      <c r="R13" s="7">
        <v>432.46194859131208</v>
      </c>
      <c r="S13" s="12">
        <v>17818</v>
      </c>
      <c r="T13" s="12">
        <v>2</v>
      </c>
      <c r="U13" s="6">
        <f t="shared" si="7"/>
        <v>1.1224604332697273E-4</v>
      </c>
      <c r="V13" s="7">
        <v>0</v>
      </c>
      <c r="W13" s="12">
        <v>0</v>
      </c>
      <c r="X13" s="12">
        <v>0</v>
      </c>
      <c r="Y13" s="6" t="str">
        <f t="shared" si="8"/>
        <v>--</v>
      </c>
    </row>
    <row r="14" spans="1:25" x14ac:dyDescent="0.25">
      <c r="A14" s="12" t="s">
        <v>20</v>
      </c>
      <c r="B14" s="4">
        <f t="shared" si="0"/>
        <v>86400</v>
      </c>
      <c r="C14" s="12">
        <v>0</v>
      </c>
      <c r="D14" s="5">
        <f t="shared" si="1"/>
        <v>1</v>
      </c>
      <c r="E14" s="6">
        <f t="shared" si="2"/>
        <v>0</v>
      </c>
      <c r="F14" s="9">
        <f t="shared" si="9"/>
        <v>86037.119999999995</v>
      </c>
      <c r="G14" s="10">
        <f t="shared" si="10"/>
        <v>362.88000000000466</v>
      </c>
      <c r="H14" s="8">
        <v>0.99580000000000002</v>
      </c>
      <c r="I14" s="11">
        <f t="shared" si="11"/>
        <v>4.1999999999999815E-3</v>
      </c>
      <c r="J14" s="4">
        <f t="shared" si="3"/>
        <v>86400</v>
      </c>
      <c r="K14" s="12">
        <v>0</v>
      </c>
      <c r="L14" s="5">
        <f t="shared" si="4"/>
        <v>1</v>
      </c>
      <c r="M14" s="6">
        <f t="shared" si="5"/>
        <v>0</v>
      </c>
      <c r="N14" s="7">
        <v>0</v>
      </c>
      <c r="O14" s="12">
        <v>0</v>
      </c>
      <c r="P14" s="12">
        <v>0</v>
      </c>
      <c r="Q14" s="6" t="str">
        <f t="shared" si="6"/>
        <v>--</v>
      </c>
      <c r="R14" s="7">
        <v>645.98820838627705</v>
      </c>
      <c r="S14" s="12">
        <v>19675</v>
      </c>
      <c r="T14" s="12">
        <v>4</v>
      </c>
      <c r="U14" s="6">
        <f t="shared" si="7"/>
        <v>2.0330368487928843E-4</v>
      </c>
      <c r="V14" s="7">
        <v>0</v>
      </c>
      <c r="W14" s="12">
        <v>0</v>
      </c>
      <c r="X14" s="12">
        <v>0</v>
      </c>
      <c r="Y14" s="6" t="str">
        <f t="shared" si="8"/>
        <v>--</v>
      </c>
    </row>
    <row r="15" spans="1:25" x14ac:dyDescent="0.25">
      <c r="A15" s="12" t="s">
        <v>21</v>
      </c>
      <c r="B15" s="4">
        <f t="shared" si="0"/>
        <v>86400</v>
      </c>
      <c r="C15" s="12">
        <v>0</v>
      </c>
      <c r="D15" s="5">
        <f t="shared" si="1"/>
        <v>1</v>
      </c>
      <c r="E15" s="6">
        <f t="shared" si="2"/>
        <v>0</v>
      </c>
      <c r="F15" s="9">
        <f t="shared" si="9"/>
        <v>86330.880000000005</v>
      </c>
      <c r="G15" s="10">
        <f t="shared" si="10"/>
        <v>69.119999999995343</v>
      </c>
      <c r="H15" s="8">
        <v>0.99919999999999998</v>
      </c>
      <c r="I15" s="11">
        <f t="shared" si="11"/>
        <v>8.0000000000002292E-4</v>
      </c>
      <c r="J15" s="4">
        <f t="shared" si="3"/>
        <v>86400</v>
      </c>
      <c r="K15" s="12">
        <v>0</v>
      </c>
      <c r="L15" s="5">
        <f t="shared" si="4"/>
        <v>1</v>
      </c>
      <c r="M15" s="6">
        <f t="shared" si="5"/>
        <v>0</v>
      </c>
      <c r="N15" s="7">
        <v>0</v>
      </c>
      <c r="O15" s="12">
        <v>0</v>
      </c>
      <c r="P15" s="12">
        <v>0</v>
      </c>
      <c r="Q15" s="6" t="str">
        <f t="shared" si="6"/>
        <v>--</v>
      </c>
      <c r="R15" s="7">
        <v>338.37449933244318</v>
      </c>
      <c r="S15" s="12">
        <v>19474</v>
      </c>
      <c r="T15" s="12">
        <v>0</v>
      </c>
      <c r="U15" s="6">
        <f t="shared" si="7"/>
        <v>0</v>
      </c>
      <c r="V15" s="7">
        <v>0</v>
      </c>
      <c r="W15" s="12">
        <v>0</v>
      </c>
      <c r="X15" s="12">
        <v>0</v>
      </c>
      <c r="Y15" s="6" t="str">
        <f t="shared" si="8"/>
        <v>--</v>
      </c>
    </row>
    <row r="16" spans="1:25" x14ac:dyDescent="0.25">
      <c r="A16" s="12" t="s">
        <v>22</v>
      </c>
      <c r="B16" s="4">
        <f t="shared" si="0"/>
        <v>86400</v>
      </c>
      <c r="C16" s="12">
        <v>0</v>
      </c>
      <c r="D16" s="5">
        <f t="shared" si="1"/>
        <v>1</v>
      </c>
      <c r="E16" s="6">
        <f t="shared" si="2"/>
        <v>0</v>
      </c>
      <c r="F16" s="9">
        <f t="shared" si="9"/>
        <v>86400</v>
      </c>
      <c r="G16" s="10">
        <f t="shared" si="10"/>
        <v>0</v>
      </c>
      <c r="H16" s="8">
        <v>1</v>
      </c>
      <c r="I16" s="11">
        <f t="shared" si="11"/>
        <v>0</v>
      </c>
      <c r="J16" s="4">
        <f t="shared" si="3"/>
        <v>86400</v>
      </c>
      <c r="K16" s="12">
        <v>0</v>
      </c>
      <c r="L16" s="5">
        <f t="shared" si="4"/>
        <v>1</v>
      </c>
      <c r="M16" s="6">
        <f t="shared" si="5"/>
        <v>0</v>
      </c>
      <c r="N16" s="7">
        <v>0</v>
      </c>
      <c r="O16" s="12">
        <v>0</v>
      </c>
      <c r="P16" s="12">
        <v>0</v>
      </c>
      <c r="Q16" s="6" t="str">
        <f t="shared" si="6"/>
        <v>--</v>
      </c>
      <c r="R16" s="7">
        <v>609.40049140049143</v>
      </c>
      <c r="S16" s="12">
        <v>19943</v>
      </c>
      <c r="T16" s="12">
        <v>0</v>
      </c>
      <c r="U16" s="6">
        <f t="shared" si="7"/>
        <v>0</v>
      </c>
      <c r="V16" s="7">
        <v>0</v>
      </c>
      <c r="W16" s="12">
        <v>0</v>
      </c>
      <c r="X16" s="12">
        <v>0</v>
      </c>
      <c r="Y16" s="6" t="str">
        <f t="shared" si="8"/>
        <v>--</v>
      </c>
    </row>
    <row r="17" spans="1:25" x14ac:dyDescent="0.25">
      <c r="A17" s="12" t="s">
        <v>23</v>
      </c>
      <c r="B17" s="4">
        <f t="shared" si="0"/>
        <v>86400</v>
      </c>
      <c r="C17" s="12">
        <v>0</v>
      </c>
      <c r="D17" s="5">
        <f t="shared" si="1"/>
        <v>1</v>
      </c>
      <c r="E17" s="6">
        <f t="shared" si="2"/>
        <v>0</v>
      </c>
      <c r="F17" s="9">
        <f t="shared" si="9"/>
        <v>86227.199999999997</v>
      </c>
      <c r="G17" s="10">
        <f t="shared" si="10"/>
        <v>172.80000000000291</v>
      </c>
      <c r="H17" s="8">
        <v>0.998</v>
      </c>
      <c r="I17" s="11">
        <f t="shared" si="11"/>
        <v>2.0000000000000018E-3</v>
      </c>
      <c r="J17" s="4">
        <f t="shared" si="3"/>
        <v>86400</v>
      </c>
      <c r="K17" s="12">
        <v>0</v>
      </c>
      <c r="L17" s="5">
        <f t="shared" si="4"/>
        <v>1</v>
      </c>
      <c r="M17" s="6">
        <f t="shared" si="5"/>
        <v>0</v>
      </c>
      <c r="N17" s="7">
        <v>0</v>
      </c>
      <c r="O17" s="12">
        <v>0</v>
      </c>
      <c r="P17" s="12">
        <v>0</v>
      </c>
      <c r="Q17" s="6" t="str">
        <f t="shared" si="6"/>
        <v>--</v>
      </c>
      <c r="R17" s="7">
        <v>364.57726280785619</v>
      </c>
      <c r="S17" s="12">
        <v>19246</v>
      </c>
      <c r="T17" s="12">
        <v>0</v>
      </c>
      <c r="U17" s="6">
        <f t="shared" si="7"/>
        <v>0</v>
      </c>
      <c r="V17" s="7">
        <v>0</v>
      </c>
      <c r="W17" s="12">
        <v>0</v>
      </c>
      <c r="X17" s="12">
        <v>0</v>
      </c>
      <c r="Y17" s="6" t="str">
        <f t="shared" si="8"/>
        <v>--</v>
      </c>
    </row>
    <row r="18" spans="1:25" x14ac:dyDescent="0.25">
      <c r="A18" s="12" t="s">
        <v>24</v>
      </c>
      <c r="B18" s="4">
        <f t="shared" si="0"/>
        <v>86400</v>
      </c>
      <c r="C18" s="12">
        <v>0</v>
      </c>
      <c r="D18" s="5">
        <f t="shared" si="1"/>
        <v>1</v>
      </c>
      <c r="E18" s="6">
        <f t="shared" si="2"/>
        <v>0</v>
      </c>
      <c r="F18" s="9">
        <f t="shared" si="9"/>
        <v>86261.759999999995</v>
      </c>
      <c r="G18" s="10">
        <f t="shared" si="10"/>
        <v>138.24000000000524</v>
      </c>
      <c r="H18" s="8">
        <v>0.99839999999999995</v>
      </c>
      <c r="I18" s="11">
        <f t="shared" si="11"/>
        <v>1.6000000000000458E-3</v>
      </c>
      <c r="J18" s="4">
        <f t="shared" si="3"/>
        <v>86400</v>
      </c>
      <c r="K18" s="12">
        <v>0</v>
      </c>
      <c r="L18" s="5">
        <f t="shared" si="4"/>
        <v>1</v>
      </c>
      <c r="M18" s="6">
        <f t="shared" si="5"/>
        <v>0</v>
      </c>
      <c r="N18" s="7">
        <v>476.64285714285722</v>
      </c>
      <c r="O18" s="12">
        <v>42</v>
      </c>
      <c r="P18" s="12">
        <v>0</v>
      </c>
      <c r="Q18" s="6">
        <f t="shared" si="6"/>
        <v>0</v>
      </c>
      <c r="R18" s="7">
        <v>479.05453137103018</v>
      </c>
      <c r="S18" s="12">
        <v>19365</v>
      </c>
      <c r="T18" s="12">
        <v>4</v>
      </c>
      <c r="U18" s="6">
        <f t="shared" si="7"/>
        <v>2.0655822359927706E-4</v>
      </c>
      <c r="V18" s="7">
        <v>0</v>
      </c>
      <c r="W18" s="12">
        <v>0</v>
      </c>
      <c r="X18" s="12">
        <v>0</v>
      </c>
      <c r="Y18" s="6" t="str">
        <f t="shared" si="8"/>
        <v>--</v>
      </c>
    </row>
    <row r="19" spans="1:25" x14ac:dyDescent="0.25">
      <c r="A19" s="12" t="s">
        <v>25</v>
      </c>
      <c r="B19" s="4">
        <f t="shared" si="0"/>
        <v>86400</v>
      </c>
      <c r="C19" s="12">
        <v>0</v>
      </c>
      <c r="D19" s="5">
        <f t="shared" si="1"/>
        <v>1</v>
      </c>
      <c r="E19" s="6">
        <f t="shared" si="2"/>
        <v>0</v>
      </c>
      <c r="F19" s="9">
        <f t="shared" si="9"/>
        <v>86400</v>
      </c>
      <c r="G19" s="10">
        <f t="shared" si="10"/>
        <v>0</v>
      </c>
      <c r="H19" s="8">
        <v>1</v>
      </c>
      <c r="I19" s="11">
        <f t="shared" si="11"/>
        <v>0</v>
      </c>
      <c r="J19" s="4">
        <f t="shared" si="3"/>
        <v>86400</v>
      </c>
      <c r="K19" s="12">
        <v>0</v>
      </c>
      <c r="L19" s="5">
        <f t="shared" si="4"/>
        <v>1</v>
      </c>
      <c r="M19" s="6">
        <f t="shared" si="5"/>
        <v>0</v>
      </c>
      <c r="N19" s="7">
        <v>0</v>
      </c>
      <c r="O19" s="12">
        <v>0</v>
      </c>
      <c r="P19" s="12">
        <v>0</v>
      </c>
      <c r="Q19" s="6" t="str">
        <f t="shared" si="6"/>
        <v>--</v>
      </c>
      <c r="R19" s="7">
        <v>397.99891339780498</v>
      </c>
      <c r="S19" s="12">
        <v>18406</v>
      </c>
      <c r="T19" s="12">
        <v>0</v>
      </c>
      <c r="U19" s="6">
        <f t="shared" si="7"/>
        <v>0</v>
      </c>
      <c r="V19" s="7">
        <v>0</v>
      </c>
      <c r="W19" s="12">
        <v>0</v>
      </c>
      <c r="X19" s="12">
        <v>0</v>
      </c>
      <c r="Y19" s="6" t="str">
        <f t="shared" si="8"/>
        <v>--</v>
      </c>
    </row>
    <row r="20" spans="1:25" x14ac:dyDescent="0.25">
      <c r="A20" s="12" t="s">
        <v>26</v>
      </c>
      <c r="B20" s="4">
        <f t="shared" si="0"/>
        <v>86400</v>
      </c>
      <c r="C20" s="12">
        <v>0</v>
      </c>
      <c r="D20" s="5">
        <f t="shared" si="1"/>
        <v>1</v>
      </c>
      <c r="E20" s="6">
        <f t="shared" si="2"/>
        <v>0</v>
      </c>
      <c r="F20" s="9">
        <f t="shared" si="9"/>
        <v>86244.479999999996</v>
      </c>
      <c r="G20" s="10">
        <f t="shared" si="10"/>
        <v>155.52000000000407</v>
      </c>
      <c r="H20" s="8">
        <v>0.99819999999999998</v>
      </c>
      <c r="I20" s="11">
        <f t="shared" si="11"/>
        <v>1.8000000000000238E-3</v>
      </c>
      <c r="J20" s="4">
        <f t="shared" si="3"/>
        <v>86400</v>
      </c>
      <c r="K20" s="12">
        <v>0</v>
      </c>
      <c r="L20" s="5">
        <f t="shared" si="4"/>
        <v>1</v>
      </c>
      <c r="M20" s="6">
        <f t="shared" si="5"/>
        <v>0</v>
      </c>
      <c r="N20" s="7">
        <v>830.28571428571433</v>
      </c>
      <c r="O20" s="12">
        <v>14</v>
      </c>
      <c r="P20" s="12">
        <v>0</v>
      </c>
      <c r="Q20" s="6">
        <f t="shared" si="6"/>
        <v>0</v>
      </c>
      <c r="R20" s="7">
        <v>537.05769122212814</v>
      </c>
      <c r="S20" s="12">
        <v>17715</v>
      </c>
      <c r="T20" s="12">
        <v>41</v>
      </c>
      <c r="U20" s="6">
        <f t="shared" si="7"/>
        <v>2.3144228055320352E-3</v>
      </c>
      <c r="V20" s="7">
        <v>0</v>
      </c>
      <c r="W20" s="12">
        <v>0</v>
      </c>
      <c r="X20" s="12">
        <v>0</v>
      </c>
      <c r="Y20" s="6" t="str">
        <f t="shared" si="8"/>
        <v>--</v>
      </c>
    </row>
    <row r="21" spans="1:25" x14ac:dyDescent="0.25">
      <c r="A21" s="12" t="s">
        <v>27</v>
      </c>
      <c r="B21" s="4">
        <f t="shared" si="0"/>
        <v>86400</v>
      </c>
      <c r="C21" s="12">
        <v>0</v>
      </c>
      <c r="D21" s="5">
        <f t="shared" si="1"/>
        <v>1</v>
      </c>
      <c r="E21" s="6">
        <f t="shared" si="2"/>
        <v>0</v>
      </c>
      <c r="F21" s="9">
        <f t="shared" si="9"/>
        <v>86063.039999999994</v>
      </c>
      <c r="G21" s="10">
        <f t="shared" si="10"/>
        <v>336.9600000000064</v>
      </c>
      <c r="H21" s="8">
        <v>0.99609999999999999</v>
      </c>
      <c r="I21" s="11">
        <f t="shared" si="11"/>
        <v>3.9000000000000146E-3</v>
      </c>
      <c r="J21" s="4">
        <f t="shared" si="3"/>
        <v>86400</v>
      </c>
      <c r="K21" s="12">
        <v>0</v>
      </c>
      <c r="L21" s="5">
        <f t="shared" si="4"/>
        <v>1</v>
      </c>
      <c r="M21" s="6">
        <f t="shared" si="5"/>
        <v>0</v>
      </c>
      <c r="N21" s="7">
        <v>509.08333333333331</v>
      </c>
      <c r="O21" s="12">
        <v>36</v>
      </c>
      <c r="P21" s="12">
        <v>0</v>
      </c>
      <c r="Q21" s="6">
        <f t="shared" si="6"/>
        <v>0</v>
      </c>
      <c r="R21" s="7">
        <v>599.26211032414824</v>
      </c>
      <c r="S21" s="12">
        <v>19343</v>
      </c>
      <c r="T21" s="12">
        <v>0</v>
      </c>
      <c r="U21" s="6">
        <f t="shared" si="7"/>
        <v>0</v>
      </c>
      <c r="V21" s="7">
        <v>0</v>
      </c>
      <c r="W21" s="12">
        <v>0</v>
      </c>
      <c r="X21" s="12">
        <v>0</v>
      </c>
      <c r="Y21" s="6" t="str">
        <f t="shared" si="8"/>
        <v>--</v>
      </c>
    </row>
    <row r="22" spans="1:25" x14ac:dyDescent="0.25">
      <c r="A22" s="12" t="s">
        <v>28</v>
      </c>
      <c r="B22" s="4">
        <f t="shared" si="0"/>
        <v>86400</v>
      </c>
      <c r="C22" s="12">
        <v>0</v>
      </c>
      <c r="D22" s="5">
        <f t="shared" si="1"/>
        <v>1</v>
      </c>
      <c r="E22" s="6">
        <f t="shared" si="2"/>
        <v>0</v>
      </c>
      <c r="F22" s="9">
        <f t="shared" si="9"/>
        <v>86400</v>
      </c>
      <c r="G22" s="10">
        <f t="shared" si="10"/>
        <v>0</v>
      </c>
      <c r="H22" s="8">
        <v>1</v>
      </c>
      <c r="I22" s="11">
        <f t="shared" si="11"/>
        <v>0</v>
      </c>
      <c r="J22" s="4">
        <f t="shared" si="3"/>
        <v>86400</v>
      </c>
      <c r="K22" s="12">
        <v>0</v>
      </c>
      <c r="L22" s="5">
        <f t="shared" si="4"/>
        <v>1</v>
      </c>
      <c r="M22" s="6">
        <f t="shared" si="5"/>
        <v>0</v>
      </c>
      <c r="N22" s="7">
        <v>0</v>
      </c>
      <c r="O22" s="12">
        <v>0</v>
      </c>
      <c r="P22" s="12">
        <v>0</v>
      </c>
      <c r="Q22" s="6" t="str">
        <f t="shared" si="6"/>
        <v>--</v>
      </c>
      <c r="R22" s="7">
        <v>343.52091457877032</v>
      </c>
      <c r="S22" s="12">
        <v>18719</v>
      </c>
      <c r="T22" s="12">
        <v>0</v>
      </c>
      <c r="U22" s="6">
        <f t="shared" si="7"/>
        <v>0</v>
      </c>
      <c r="V22" s="7">
        <v>0</v>
      </c>
      <c r="W22" s="12">
        <v>0</v>
      </c>
      <c r="X22" s="12">
        <v>0</v>
      </c>
      <c r="Y22" s="6" t="str">
        <f t="shared" si="8"/>
        <v>--</v>
      </c>
    </row>
    <row r="23" spans="1:25" x14ac:dyDescent="0.25">
      <c r="A23" s="12" t="s">
        <v>29</v>
      </c>
      <c r="B23" s="4">
        <f t="shared" si="0"/>
        <v>86400</v>
      </c>
      <c r="C23" s="12">
        <v>0</v>
      </c>
      <c r="D23" s="5">
        <f t="shared" si="1"/>
        <v>1</v>
      </c>
      <c r="E23" s="6">
        <f t="shared" si="2"/>
        <v>0</v>
      </c>
      <c r="F23" s="9">
        <f t="shared" si="9"/>
        <v>85985.279999999999</v>
      </c>
      <c r="G23" s="10">
        <f t="shared" si="10"/>
        <v>414.72000000000116</v>
      </c>
      <c r="H23" s="8">
        <v>0.99519999999999997</v>
      </c>
      <c r="I23" s="11">
        <f t="shared" si="11"/>
        <v>4.8000000000000265E-3</v>
      </c>
      <c r="J23" s="4">
        <f t="shared" si="3"/>
        <v>86400</v>
      </c>
      <c r="K23" s="12">
        <v>0</v>
      </c>
      <c r="L23" s="5">
        <f t="shared" si="4"/>
        <v>1</v>
      </c>
      <c r="M23" s="6">
        <f t="shared" si="5"/>
        <v>0</v>
      </c>
      <c r="N23" s="7">
        <v>0</v>
      </c>
      <c r="O23" s="12">
        <v>0</v>
      </c>
      <c r="P23" s="12">
        <v>0</v>
      </c>
      <c r="Q23" s="6" t="str">
        <f t="shared" si="6"/>
        <v>--</v>
      </c>
      <c r="R23" s="7">
        <v>348.10383580435808</v>
      </c>
      <c r="S23" s="12">
        <v>18953</v>
      </c>
      <c r="T23" s="12">
        <v>0</v>
      </c>
      <c r="U23" s="6">
        <f t="shared" si="7"/>
        <v>0</v>
      </c>
      <c r="V23" s="7">
        <v>0</v>
      </c>
      <c r="W23" s="12">
        <v>0</v>
      </c>
      <c r="X23" s="12">
        <v>0</v>
      </c>
      <c r="Y23" s="6" t="str">
        <f t="shared" si="8"/>
        <v>--</v>
      </c>
    </row>
    <row r="24" spans="1:25" x14ac:dyDescent="0.25">
      <c r="A24" s="12" t="s">
        <v>30</v>
      </c>
      <c r="B24" s="4">
        <f t="shared" si="0"/>
        <v>86400</v>
      </c>
      <c r="C24" s="12">
        <v>0</v>
      </c>
      <c r="D24" s="5">
        <f t="shared" si="1"/>
        <v>1</v>
      </c>
      <c r="E24" s="6">
        <f t="shared" si="2"/>
        <v>0</v>
      </c>
      <c r="F24" s="9">
        <f t="shared" si="9"/>
        <v>85968</v>
      </c>
      <c r="G24" s="10">
        <f t="shared" si="10"/>
        <v>432</v>
      </c>
      <c r="H24" s="8">
        <v>0.995</v>
      </c>
      <c r="I24" s="11">
        <f t="shared" si="11"/>
        <v>5.0000000000000044E-3</v>
      </c>
      <c r="J24" s="4">
        <f t="shared" si="3"/>
        <v>86400</v>
      </c>
      <c r="K24" s="12">
        <v>0</v>
      </c>
      <c r="L24" s="5">
        <f t="shared" si="4"/>
        <v>1</v>
      </c>
      <c r="M24" s="6">
        <f t="shared" si="5"/>
        <v>0</v>
      </c>
      <c r="N24" s="7">
        <v>0</v>
      </c>
      <c r="O24" s="12">
        <v>0</v>
      </c>
      <c r="P24" s="12">
        <v>0</v>
      </c>
      <c r="Q24" s="6" t="str">
        <f t="shared" si="6"/>
        <v>--</v>
      </c>
      <c r="R24" s="7">
        <v>327.79719536810802</v>
      </c>
      <c r="S24" s="12">
        <v>18826</v>
      </c>
      <c r="T24" s="12">
        <v>0</v>
      </c>
      <c r="U24" s="6">
        <f t="shared" si="7"/>
        <v>0</v>
      </c>
      <c r="V24" s="7">
        <v>0</v>
      </c>
      <c r="W24" s="12">
        <v>0</v>
      </c>
      <c r="X24" s="12">
        <v>0</v>
      </c>
      <c r="Y24" s="6" t="str">
        <f t="shared" si="8"/>
        <v>--</v>
      </c>
    </row>
    <row r="25" spans="1:25" x14ac:dyDescent="0.25">
      <c r="A25" s="12" t="s">
        <v>31</v>
      </c>
      <c r="B25" s="4">
        <f t="shared" si="0"/>
        <v>86400</v>
      </c>
      <c r="C25" s="12">
        <v>0</v>
      </c>
      <c r="D25" s="5">
        <f t="shared" si="1"/>
        <v>1</v>
      </c>
      <c r="E25" s="6">
        <f t="shared" si="2"/>
        <v>0</v>
      </c>
      <c r="F25" s="9">
        <f t="shared" si="9"/>
        <v>86071.679999999993</v>
      </c>
      <c r="G25" s="10">
        <f t="shared" si="10"/>
        <v>328.32000000000698</v>
      </c>
      <c r="H25" s="8">
        <v>0.99619999999999997</v>
      </c>
      <c r="I25" s="11">
        <f t="shared" si="11"/>
        <v>3.8000000000000256E-3</v>
      </c>
      <c r="J25" s="4">
        <f t="shared" si="3"/>
        <v>86400</v>
      </c>
      <c r="K25" s="12">
        <v>0</v>
      </c>
      <c r="L25" s="5">
        <f t="shared" si="4"/>
        <v>1</v>
      </c>
      <c r="M25" s="6">
        <f t="shared" si="5"/>
        <v>0</v>
      </c>
      <c r="N25" s="7">
        <v>0</v>
      </c>
      <c r="O25" s="12">
        <v>0</v>
      </c>
      <c r="P25" s="12">
        <v>0</v>
      </c>
      <c r="Q25" s="6" t="str">
        <f t="shared" si="6"/>
        <v>--</v>
      </c>
      <c r="R25" s="7">
        <v>246.93698175787731</v>
      </c>
      <c r="S25" s="12">
        <v>18693</v>
      </c>
      <c r="T25" s="12">
        <v>0</v>
      </c>
      <c r="U25" s="6">
        <f t="shared" si="7"/>
        <v>0</v>
      </c>
      <c r="V25" s="7">
        <v>0</v>
      </c>
      <c r="W25" s="12">
        <v>0</v>
      </c>
      <c r="X25" s="12">
        <v>0</v>
      </c>
      <c r="Y25" s="6" t="str">
        <f t="shared" si="8"/>
        <v>--</v>
      </c>
    </row>
    <row r="26" spans="1:25" x14ac:dyDescent="0.25">
      <c r="A26" s="12" t="s">
        <v>32</v>
      </c>
      <c r="B26" s="4">
        <f t="shared" si="0"/>
        <v>86400</v>
      </c>
      <c r="C26" s="12">
        <v>0</v>
      </c>
      <c r="D26" s="5">
        <f t="shared" si="1"/>
        <v>1</v>
      </c>
      <c r="E26" s="6">
        <f t="shared" si="2"/>
        <v>0</v>
      </c>
      <c r="F26" s="9">
        <f t="shared" si="9"/>
        <v>86400</v>
      </c>
      <c r="G26" s="10">
        <f t="shared" si="10"/>
        <v>0</v>
      </c>
      <c r="H26" s="8">
        <v>1</v>
      </c>
      <c r="I26" s="11">
        <f t="shared" si="11"/>
        <v>0</v>
      </c>
      <c r="J26" s="4">
        <f t="shared" si="3"/>
        <v>86400</v>
      </c>
      <c r="K26" s="12">
        <v>0</v>
      </c>
      <c r="L26" s="5">
        <f t="shared" si="4"/>
        <v>1</v>
      </c>
      <c r="M26" s="6">
        <f t="shared" si="5"/>
        <v>0</v>
      </c>
      <c r="N26" s="7">
        <v>0</v>
      </c>
      <c r="O26" s="12">
        <v>0</v>
      </c>
      <c r="P26" s="12">
        <v>0</v>
      </c>
      <c r="Q26" s="6" t="str">
        <f t="shared" si="6"/>
        <v>--</v>
      </c>
      <c r="R26" s="7">
        <v>381.83977686954597</v>
      </c>
      <c r="S26" s="12">
        <v>18106</v>
      </c>
      <c r="T26" s="12">
        <v>1</v>
      </c>
      <c r="U26" s="6">
        <f t="shared" si="7"/>
        <v>5.5230310394344414E-5</v>
      </c>
      <c r="V26" s="7">
        <v>0</v>
      </c>
      <c r="W26" s="12">
        <v>0</v>
      </c>
      <c r="X26" s="12">
        <v>0</v>
      </c>
      <c r="Y26" s="6" t="str">
        <f t="shared" si="8"/>
        <v>--</v>
      </c>
    </row>
    <row r="27" spans="1:25" x14ac:dyDescent="0.25">
      <c r="A27" s="12" t="s">
        <v>33</v>
      </c>
      <c r="B27" s="4">
        <f t="shared" si="0"/>
        <v>86400</v>
      </c>
      <c r="C27" s="12">
        <v>0</v>
      </c>
      <c r="D27" s="5">
        <f t="shared" si="1"/>
        <v>1</v>
      </c>
      <c r="E27" s="6">
        <f t="shared" si="2"/>
        <v>0</v>
      </c>
      <c r="F27" s="9">
        <f t="shared" si="9"/>
        <v>86400</v>
      </c>
      <c r="G27" s="10">
        <f t="shared" si="10"/>
        <v>0</v>
      </c>
      <c r="H27" s="8">
        <v>1</v>
      </c>
      <c r="I27" s="11">
        <f t="shared" si="11"/>
        <v>0</v>
      </c>
      <c r="J27" s="4">
        <f t="shared" si="3"/>
        <v>86400</v>
      </c>
      <c r="K27" s="12">
        <v>0</v>
      </c>
      <c r="L27" s="5">
        <f t="shared" si="4"/>
        <v>1</v>
      </c>
      <c r="M27" s="6">
        <f t="shared" si="5"/>
        <v>0</v>
      </c>
      <c r="N27" s="7">
        <v>0</v>
      </c>
      <c r="O27" s="12">
        <v>0</v>
      </c>
      <c r="P27" s="12">
        <v>0</v>
      </c>
      <c r="Q27" s="6" t="str">
        <f t="shared" si="6"/>
        <v>--</v>
      </c>
      <c r="R27" s="7">
        <v>386.03488436890501</v>
      </c>
      <c r="S27" s="12">
        <v>17945</v>
      </c>
      <c r="T27" s="12">
        <v>12</v>
      </c>
      <c r="U27" s="6">
        <f t="shared" si="7"/>
        <v>6.6870994706046257E-4</v>
      </c>
      <c r="V27" s="7">
        <v>0</v>
      </c>
      <c r="W27" s="12">
        <v>0</v>
      </c>
      <c r="X27" s="12">
        <v>0</v>
      </c>
      <c r="Y27" s="6" t="str">
        <f t="shared" si="8"/>
        <v>--</v>
      </c>
    </row>
    <row r="28" spans="1:25" x14ac:dyDescent="0.25">
      <c r="A28" s="12" t="s">
        <v>34</v>
      </c>
      <c r="B28" s="4">
        <f t="shared" si="0"/>
        <v>86400</v>
      </c>
      <c r="C28" s="12">
        <v>0</v>
      </c>
      <c r="D28" s="5">
        <f t="shared" si="1"/>
        <v>1</v>
      </c>
      <c r="E28" s="6">
        <f t="shared" si="2"/>
        <v>0</v>
      </c>
      <c r="F28" s="9">
        <f t="shared" si="9"/>
        <v>86253.119999999995</v>
      </c>
      <c r="G28" s="10">
        <f t="shared" si="10"/>
        <v>146.88000000000466</v>
      </c>
      <c r="H28" s="8">
        <v>0.99829999999999997</v>
      </c>
      <c r="I28" s="11">
        <f t="shared" si="11"/>
        <v>1.7000000000000348E-3</v>
      </c>
      <c r="J28" s="4">
        <f t="shared" si="3"/>
        <v>86400</v>
      </c>
      <c r="K28" s="12">
        <v>0</v>
      </c>
      <c r="L28" s="5">
        <f t="shared" si="4"/>
        <v>1</v>
      </c>
      <c r="M28" s="6">
        <f t="shared" si="5"/>
        <v>0</v>
      </c>
      <c r="N28" s="7">
        <v>0</v>
      </c>
      <c r="O28" s="12">
        <v>0</v>
      </c>
      <c r="P28" s="12">
        <v>0</v>
      </c>
      <c r="Q28" s="6" t="str">
        <f t="shared" si="6"/>
        <v>--</v>
      </c>
      <c r="R28" s="7">
        <v>539.50313741895002</v>
      </c>
      <c r="S28" s="12">
        <v>19124</v>
      </c>
      <c r="T28" s="12">
        <v>3</v>
      </c>
      <c r="U28" s="6">
        <f t="shared" si="7"/>
        <v>1.568709475005229E-4</v>
      </c>
      <c r="V28" s="7">
        <v>0</v>
      </c>
      <c r="W28" s="12">
        <v>0</v>
      </c>
      <c r="X28" s="12">
        <v>0</v>
      </c>
      <c r="Y28" s="6" t="str">
        <f t="shared" si="8"/>
        <v>--</v>
      </c>
    </row>
    <row r="29" spans="1:25" x14ac:dyDescent="0.25">
      <c r="A29" s="12" t="s">
        <v>35</v>
      </c>
      <c r="B29" s="4">
        <f t="shared" si="0"/>
        <v>86400</v>
      </c>
      <c r="C29" s="12">
        <v>0</v>
      </c>
      <c r="D29" s="5">
        <f t="shared" si="1"/>
        <v>1</v>
      </c>
      <c r="E29" s="6">
        <f t="shared" si="2"/>
        <v>0</v>
      </c>
      <c r="F29" s="9">
        <f t="shared" si="9"/>
        <v>85942.080000000002</v>
      </c>
      <c r="G29" s="10">
        <f t="shared" si="10"/>
        <v>457.91999999999825</v>
      </c>
      <c r="H29" s="8">
        <v>0.99470000000000003</v>
      </c>
      <c r="I29" s="11">
        <f t="shared" si="11"/>
        <v>5.2999999999999714E-3</v>
      </c>
      <c r="J29" s="4">
        <f t="shared" si="3"/>
        <v>86400</v>
      </c>
      <c r="K29" s="12">
        <v>0</v>
      </c>
      <c r="L29" s="5">
        <f t="shared" si="4"/>
        <v>1</v>
      </c>
      <c r="M29" s="6">
        <f t="shared" si="5"/>
        <v>0</v>
      </c>
      <c r="N29" s="7">
        <v>0</v>
      </c>
      <c r="O29" s="12">
        <v>0</v>
      </c>
      <c r="P29" s="12">
        <v>0</v>
      </c>
      <c r="Q29" s="6" t="str">
        <f t="shared" si="6"/>
        <v>--</v>
      </c>
      <c r="R29" s="7">
        <v>329.71892915898098</v>
      </c>
      <c r="S29" s="12">
        <v>20059</v>
      </c>
      <c r="T29" s="12">
        <v>8</v>
      </c>
      <c r="U29" s="6">
        <f t="shared" si="7"/>
        <v>3.9882347076125428E-4</v>
      </c>
      <c r="V29" s="7">
        <v>0</v>
      </c>
      <c r="W29" s="12">
        <v>0</v>
      </c>
      <c r="X29" s="12">
        <v>0</v>
      </c>
      <c r="Y29" s="6" t="str">
        <f t="shared" si="8"/>
        <v>--</v>
      </c>
    </row>
    <row r="30" spans="1:25" x14ac:dyDescent="0.25">
      <c r="A30" s="12" t="s">
        <v>36</v>
      </c>
      <c r="B30" s="4">
        <f t="shared" si="0"/>
        <v>86400</v>
      </c>
      <c r="C30" s="12">
        <v>0</v>
      </c>
      <c r="D30" s="5">
        <f t="shared" si="1"/>
        <v>1</v>
      </c>
      <c r="E30" s="6">
        <f t="shared" si="2"/>
        <v>0</v>
      </c>
      <c r="F30" s="9">
        <f t="shared" si="9"/>
        <v>86244.479999999996</v>
      </c>
      <c r="G30" s="10">
        <f t="shared" si="10"/>
        <v>155.52000000000407</v>
      </c>
      <c r="H30" s="8">
        <v>0.99819999999999998</v>
      </c>
      <c r="I30" s="11">
        <f t="shared" si="11"/>
        <v>1.8000000000000238E-3</v>
      </c>
      <c r="J30" s="4">
        <f t="shared" si="3"/>
        <v>86400</v>
      </c>
      <c r="K30" s="12">
        <v>0</v>
      </c>
      <c r="L30" s="5">
        <f t="shared" si="4"/>
        <v>1</v>
      </c>
      <c r="M30" s="6">
        <f t="shared" si="5"/>
        <v>0</v>
      </c>
      <c r="N30" s="7">
        <v>0</v>
      </c>
      <c r="O30" s="12">
        <v>0</v>
      </c>
      <c r="P30" s="12">
        <v>0</v>
      </c>
      <c r="Q30" s="6" t="str">
        <f t="shared" si="6"/>
        <v>--</v>
      </c>
      <c r="R30" s="7">
        <v>336.37702136154923</v>
      </c>
      <c r="S30" s="12">
        <v>20036</v>
      </c>
      <c r="T30" s="12">
        <v>0</v>
      </c>
      <c r="U30" s="6">
        <f t="shared" si="7"/>
        <v>0</v>
      </c>
      <c r="V30" s="7">
        <v>0</v>
      </c>
      <c r="W30" s="12">
        <v>0</v>
      </c>
      <c r="X30" s="12">
        <v>0</v>
      </c>
      <c r="Y30" s="6" t="str">
        <f t="shared" si="8"/>
        <v>--</v>
      </c>
    </row>
    <row r="31" spans="1:25" x14ac:dyDescent="0.25">
      <c r="A31" s="12" t="s">
        <v>37</v>
      </c>
      <c r="B31" s="4">
        <f t="shared" si="0"/>
        <v>86400</v>
      </c>
      <c r="C31" s="12">
        <v>0</v>
      </c>
      <c r="D31" s="5">
        <f t="shared" si="1"/>
        <v>1</v>
      </c>
      <c r="E31" s="6">
        <f t="shared" si="2"/>
        <v>0</v>
      </c>
      <c r="F31" s="9">
        <f t="shared" si="9"/>
        <v>86071.679999999993</v>
      </c>
      <c r="G31" s="10">
        <f t="shared" si="10"/>
        <v>328.32000000000698</v>
      </c>
      <c r="H31" s="8">
        <v>0.99619999999999997</v>
      </c>
      <c r="I31" s="11">
        <f t="shared" si="11"/>
        <v>3.8000000000000256E-3</v>
      </c>
      <c r="J31" s="4">
        <f t="shared" si="3"/>
        <v>86400</v>
      </c>
      <c r="K31" s="12">
        <v>0</v>
      </c>
      <c r="L31" s="5">
        <f t="shared" si="4"/>
        <v>1</v>
      </c>
      <c r="M31" s="6">
        <f t="shared" si="5"/>
        <v>0</v>
      </c>
      <c r="N31" s="7">
        <v>507.66666666666669</v>
      </c>
      <c r="O31" s="12">
        <v>6</v>
      </c>
      <c r="P31" s="12">
        <v>0</v>
      </c>
      <c r="Q31" s="6">
        <f t="shared" si="6"/>
        <v>0</v>
      </c>
      <c r="R31" s="7">
        <v>358.61722582883198</v>
      </c>
      <c r="S31" s="12">
        <v>20179</v>
      </c>
      <c r="T31" s="12">
        <v>0</v>
      </c>
      <c r="U31" s="6">
        <f t="shared" si="7"/>
        <v>0</v>
      </c>
      <c r="V31" s="7">
        <v>0</v>
      </c>
      <c r="W31" s="12">
        <v>0</v>
      </c>
      <c r="X31" s="12">
        <v>0</v>
      </c>
      <c r="Y31" s="6" t="str">
        <f t="shared" si="8"/>
        <v>--</v>
      </c>
    </row>
    <row r="32" spans="1:25" x14ac:dyDescent="0.25">
      <c r="A32" s="12" t="s">
        <v>38</v>
      </c>
      <c r="B32" s="4">
        <f t="shared" si="0"/>
        <v>86400</v>
      </c>
      <c r="C32" s="12">
        <v>0</v>
      </c>
      <c r="D32" s="5">
        <f t="shared" si="1"/>
        <v>1</v>
      </c>
      <c r="E32" s="6">
        <f t="shared" si="2"/>
        <v>0</v>
      </c>
      <c r="F32" s="9">
        <f t="shared" si="9"/>
        <v>86400</v>
      </c>
      <c r="G32" s="10">
        <f t="shared" si="10"/>
        <v>0</v>
      </c>
      <c r="H32" s="8">
        <v>1</v>
      </c>
      <c r="I32" s="11">
        <f t="shared" si="11"/>
        <v>0</v>
      </c>
      <c r="J32" s="4">
        <f t="shared" si="3"/>
        <v>86400</v>
      </c>
      <c r="K32" s="12">
        <v>0</v>
      </c>
      <c r="L32" s="5">
        <f t="shared" si="4"/>
        <v>1</v>
      </c>
      <c r="M32" s="6">
        <f t="shared" si="5"/>
        <v>0</v>
      </c>
      <c r="N32" s="7">
        <v>0</v>
      </c>
      <c r="O32" s="12">
        <v>0</v>
      </c>
      <c r="P32" s="12">
        <v>0</v>
      </c>
      <c r="Q32" s="6" t="str">
        <f t="shared" si="6"/>
        <v>--</v>
      </c>
      <c r="R32" s="7">
        <v>304.1765661009847</v>
      </c>
      <c r="S32" s="12">
        <v>19092</v>
      </c>
      <c r="T32" s="12">
        <v>1</v>
      </c>
      <c r="U32" s="6">
        <f t="shared" si="7"/>
        <v>5.2377959354703537E-5</v>
      </c>
      <c r="V32" s="7">
        <v>0</v>
      </c>
      <c r="W32" s="12">
        <v>0</v>
      </c>
      <c r="X32" s="12">
        <v>0</v>
      </c>
      <c r="Y32" s="6" t="str">
        <f t="shared" si="8"/>
        <v>--</v>
      </c>
    </row>
    <row r="33" spans="1:25" x14ac:dyDescent="0.25">
      <c r="A33" s="12" t="s">
        <v>39</v>
      </c>
      <c r="B33" s="4">
        <f t="shared" si="0"/>
        <v>86400</v>
      </c>
      <c r="C33" s="12">
        <v>0</v>
      </c>
      <c r="D33" s="5">
        <f t="shared" si="1"/>
        <v>1</v>
      </c>
      <c r="E33" s="6">
        <f t="shared" si="2"/>
        <v>0</v>
      </c>
      <c r="F33" s="9">
        <f t="shared" si="9"/>
        <v>86400</v>
      </c>
      <c r="G33" s="10">
        <f t="shared" si="10"/>
        <v>0</v>
      </c>
      <c r="H33" s="8">
        <v>1</v>
      </c>
      <c r="I33" s="11">
        <f t="shared" si="11"/>
        <v>0</v>
      </c>
      <c r="J33" s="4">
        <f t="shared" si="3"/>
        <v>86400</v>
      </c>
      <c r="K33" s="12">
        <v>0</v>
      </c>
      <c r="L33" s="5">
        <f t="shared" si="4"/>
        <v>1</v>
      </c>
      <c r="M33" s="6">
        <f t="shared" si="5"/>
        <v>0</v>
      </c>
      <c r="N33" s="7">
        <v>0</v>
      </c>
      <c r="O33" s="12">
        <v>0</v>
      </c>
      <c r="P33" s="12">
        <v>0</v>
      </c>
      <c r="Q33" s="6" t="str">
        <f t="shared" si="6"/>
        <v>--</v>
      </c>
      <c r="R33" s="7">
        <v>418.73030188475462</v>
      </c>
      <c r="S33" s="12">
        <v>18517</v>
      </c>
      <c r="T33" s="12">
        <v>0</v>
      </c>
      <c r="U33" s="6">
        <f t="shared" si="7"/>
        <v>0</v>
      </c>
      <c r="V33" s="7">
        <v>0</v>
      </c>
      <c r="W33" s="12">
        <v>0</v>
      </c>
      <c r="X33" s="12">
        <v>0</v>
      </c>
      <c r="Y33" s="6" t="str">
        <f t="shared" si="8"/>
        <v>--</v>
      </c>
    </row>
    <row r="34" spans="1:25" s="13" customFormat="1" x14ac:dyDescent="0.25">
      <c r="A34" s="13" t="s">
        <v>40</v>
      </c>
      <c r="B34" s="4">
        <f t="shared" si="0"/>
        <v>86400</v>
      </c>
      <c r="C34" s="13">
        <v>0</v>
      </c>
      <c r="D34" s="5">
        <f t="shared" si="1"/>
        <v>1</v>
      </c>
      <c r="E34" s="6">
        <f t="shared" si="2"/>
        <v>0</v>
      </c>
      <c r="F34" s="9">
        <f t="shared" si="9"/>
        <v>86400</v>
      </c>
      <c r="G34" s="10">
        <f t="shared" si="10"/>
        <v>0</v>
      </c>
      <c r="H34" s="8">
        <v>1</v>
      </c>
      <c r="I34" s="11">
        <f t="shared" si="11"/>
        <v>0</v>
      </c>
      <c r="J34" s="4">
        <f t="shared" si="3"/>
        <v>86400</v>
      </c>
      <c r="K34" s="13">
        <v>0</v>
      </c>
      <c r="L34" s="5">
        <f t="shared" si="4"/>
        <v>1</v>
      </c>
      <c r="M34" s="6">
        <f t="shared" si="5"/>
        <v>0</v>
      </c>
      <c r="N34" s="7">
        <v>0</v>
      </c>
      <c r="O34" s="13">
        <v>0</v>
      </c>
      <c r="P34" s="13">
        <v>0</v>
      </c>
      <c r="Q34" s="6" t="str">
        <f t="shared" si="6"/>
        <v>--</v>
      </c>
      <c r="R34" s="7">
        <v>435.72487176688861</v>
      </c>
      <c r="S34" s="13">
        <v>18326</v>
      </c>
      <c r="T34" s="13">
        <v>0</v>
      </c>
      <c r="U34" s="6">
        <f t="shared" si="7"/>
        <v>0</v>
      </c>
      <c r="V34" s="7">
        <v>0</v>
      </c>
      <c r="W34" s="13">
        <v>0</v>
      </c>
      <c r="X34" s="13">
        <v>0</v>
      </c>
      <c r="Y34" s="6" t="str">
        <f t="shared" si="8"/>
        <v>--</v>
      </c>
    </row>
    <row r="36" spans="1:25" x14ac:dyDescent="0.25">
      <c r="B36" s="14" t="s">
        <v>50</v>
      </c>
    </row>
    <row r="37" spans="1:25" x14ac:dyDescent="0.25">
      <c r="B37" s="14" t="s">
        <v>51</v>
      </c>
    </row>
    <row r="38" spans="1:25" x14ac:dyDescent="0.25">
      <c r="B38" s="14" t="s">
        <v>52</v>
      </c>
    </row>
    <row r="39" spans="1:25" x14ac:dyDescent="0.25">
      <c r="B39" s="14" t="s">
        <v>47</v>
      </c>
    </row>
  </sheetData>
  <mergeCells count="8">
    <mergeCell ref="B1:M1"/>
    <mergeCell ref="N1:Y1"/>
    <mergeCell ref="B2:E2"/>
    <mergeCell ref="J2:M2"/>
    <mergeCell ref="V2:Y2"/>
    <mergeCell ref="R2:U2"/>
    <mergeCell ref="N2:Q2"/>
    <mergeCell ref="F2:I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Tatli, Volkan</cp:lastModifiedBy>
  <dcterms:created xsi:type="dcterms:W3CDTF">2024-04-01T01:17:04Z</dcterms:created>
  <dcterms:modified xsi:type="dcterms:W3CDTF">2024-06-24T08:08:43Z</dcterms:modified>
</cp:coreProperties>
</file>