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M:\02_Bereiche\Bereich65\03_Bereich\00_Bereichsintern\Reports\PSDII Reports\"/>
    </mc:Choice>
  </mc:AlternateContent>
  <xr:revisionPtr revIDLastSave="0" documentId="13_ncr:1_{9AC68441-19F7-4298-8634-9056C4205CA4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J31" i="1"/>
  <c r="K31" i="1" s="1"/>
  <c r="M30" i="1"/>
  <c r="J30" i="1"/>
  <c r="K30" i="1" s="1"/>
  <c r="M29" i="1"/>
  <c r="J29" i="1"/>
  <c r="K29" i="1" s="1"/>
  <c r="M28" i="1"/>
  <c r="J28" i="1"/>
  <c r="K28" i="1" s="1"/>
  <c r="M27" i="1"/>
  <c r="J27" i="1"/>
  <c r="K27" i="1" s="1"/>
  <c r="M26" i="1"/>
  <c r="J26" i="1"/>
  <c r="K26" i="1" s="1"/>
  <c r="M25" i="1"/>
  <c r="J25" i="1"/>
  <c r="K25" i="1" s="1"/>
  <c r="M24" i="1"/>
  <c r="J24" i="1"/>
  <c r="K24" i="1" s="1"/>
  <c r="M23" i="1"/>
  <c r="J23" i="1"/>
  <c r="K23" i="1" s="1"/>
  <c r="M22" i="1"/>
  <c r="J22" i="1"/>
  <c r="K22" i="1" s="1"/>
  <c r="M21" i="1"/>
  <c r="J21" i="1"/>
  <c r="K21" i="1" s="1"/>
  <c r="M20" i="1"/>
  <c r="J20" i="1"/>
  <c r="K20" i="1" s="1"/>
  <c r="M19" i="1"/>
  <c r="J19" i="1"/>
  <c r="K19" i="1" s="1"/>
  <c r="M18" i="1"/>
  <c r="J18" i="1"/>
  <c r="K18" i="1" s="1"/>
  <c r="M17" i="1"/>
  <c r="J17" i="1"/>
  <c r="K17" i="1" s="1"/>
  <c r="M16" i="1"/>
  <c r="J16" i="1"/>
  <c r="K16" i="1" s="1"/>
  <c r="M15" i="1"/>
  <c r="J15" i="1"/>
  <c r="K15" i="1" s="1"/>
  <c r="M14" i="1"/>
  <c r="J14" i="1"/>
  <c r="K14" i="1" s="1"/>
  <c r="M13" i="1"/>
  <c r="J13" i="1"/>
  <c r="K13" i="1" s="1"/>
  <c r="M12" i="1"/>
  <c r="J12" i="1"/>
  <c r="K12" i="1" s="1"/>
  <c r="M11" i="1"/>
  <c r="J11" i="1"/>
  <c r="K11" i="1" s="1"/>
  <c r="M10" i="1"/>
  <c r="J10" i="1"/>
  <c r="K10" i="1" s="1"/>
  <c r="M9" i="1"/>
  <c r="J9" i="1"/>
  <c r="K9" i="1" s="1"/>
  <c r="M8" i="1"/>
  <c r="J8" i="1"/>
  <c r="K8" i="1" s="1"/>
  <c r="M7" i="1"/>
  <c r="J7" i="1"/>
  <c r="K7" i="1" s="1"/>
  <c r="M6" i="1"/>
  <c r="J6" i="1"/>
  <c r="K6" i="1" s="1"/>
  <c r="M5" i="1"/>
  <c r="J5" i="1"/>
  <c r="K5" i="1" s="1"/>
  <c r="M4" i="1"/>
  <c r="J4" i="1"/>
  <c r="K4" i="1" s="1"/>
  <c r="AC31" i="1"/>
  <c r="Y31" i="1"/>
  <c r="U31" i="1"/>
  <c r="Q31" i="1"/>
  <c r="N31" i="1"/>
  <c r="P31" i="1" s="1"/>
  <c r="G31" i="1"/>
  <c r="D31" i="1"/>
  <c r="F31" i="1" s="1"/>
  <c r="AC30" i="1"/>
  <c r="Y30" i="1"/>
  <c r="U30" i="1"/>
  <c r="Q30" i="1"/>
  <c r="N30" i="1"/>
  <c r="P30" i="1" s="1"/>
  <c r="G30" i="1"/>
  <c r="D30" i="1"/>
  <c r="F30" i="1" s="1"/>
  <c r="AC29" i="1"/>
  <c r="Y29" i="1"/>
  <c r="U29" i="1"/>
  <c r="Q29" i="1"/>
  <c r="N29" i="1"/>
  <c r="P29" i="1" s="1"/>
  <c r="G29" i="1"/>
  <c r="D29" i="1"/>
  <c r="F29" i="1" s="1"/>
  <c r="AC28" i="1"/>
  <c r="Y28" i="1"/>
  <c r="U28" i="1"/>
  <c r="Q28" i="1"/>
  <c r="N28" i="1"/>
  <c r="P28" i="1" s="1"/>
  <c r="G28" i="1"/>
  <c r="D28" i="1"/>
  <c r="F28" i="1" s="1"/>
  <c r="AC27" i="1"/>
  <c r="Y27" i="1"/>
  <c r="U27" i="1"/>
  <c r="Q27" i="1"/>
  <c r="N27" i="1"/>
  <c r="P27" i="1" s="1"/>
  <c r="G27" i="1"/>
  <c r="D27" i="1"/>
  <c r="F27" i="1" s="1"/>
  <c r="AC26" i="1"/>
  <c r="Y26" i="1"/>
  <c r="U26" i="1"/>
  <c r="Q26" i="1"/>
  <c r="N26" i="1"/>
  <c r="P26" i="1" s="1"/>
  <c r="G26" i="1"/>
  <c r="D26" i="1"/>
  <c r="F26" i="1" s="1"/>
  <c r="AC25" i="1"/>
  <c r="Y25" i="1"/>
  <c r="U25" i="1"/>
  <c r="Q25" i="1"/>
  <c r="N25" i="1"/>
  <c r="P25" i="1" s="1"/>
  <c r="G25" i="1"/>
  <c r="D25" i="1"/>
  <c r="F25" i="1" s="1"/>
  <c r="AC24" i="1"/>
  <c r="Y24" i="1"/>
  <c r="U24" i="1"/>
  <c r="Q24" i="1"/>
  <c r="N24" i="1"/>
  <c r="P24" i="1" s="1"/>
  <c r="G24" i="1"/>
  <c r="D24" i="1"/>
  <c r="F24" i="1" s="1"/>
  <c r="AC23" i="1"/>
  <c r="Y23" i="1"/>
  <c r="U23" i="1"/>
  <c r="Q23" i="1"/>
  <c r="N23" i="1"/>
  <c r="P23" i="1" s="1"/>
  <c r="G23" i="1"/>
  <c r="D23" i="1"/>
  <c r="F23" i="1" s="1"/>
  <c r="AC22" i="1"/>
  <c r="Y22" i="1"/>
  <c r="U22" i="1"/>
  <c r="Q22" i="1"/>
  <c r="N22" i="1"/>
  <c r="P22" i="1" s="1"/>
  <c r="G22" i="1"/>
  <c r="D22" i="1"/>
  <c r="F22" i="1" s="1"/>
  <c r="AC21" i="1"/>
  <c r="Y21" i="1"/>
  <c r="U21" i="1"/>
  <c r="Q21" i="1"/>
  <c r="N21" i="1"/>
  <c r="P21" i="1" s="1"/>
  <c r="G21" i="1"/>
  <c r="D21" i="1"/>
  <c r="F21" i="1" s="1"/>
  <c r="AC20" i="1"/>
  <c r="Y20" i="1"/>
  <c r="U20" i="1"/>
  <c r="Q20" i="1"/>
  <c r="N20" i="1"/>
  <c r="P20" i="1" s="1"/>
  <c r="G20" i="1"/>
  <c r="D20" i="1"/>
  <c r="F20" i="1" s="1"/>
  <c r="AC19" i="1"/>
  <c r="Y19" i="1"/>
  <c r="U19" i="1"/>
  <c r="Q19" i="1"/>
  <c r="N19" i="1"/>
  <c r="P19" i="1" s="1"/>
  <c r="G19" i="1"/>
  <c r="D19" i="1"/>
  <c r="F19" i="1" s="1"/>
  <c r="AC18" i="1"/>
  <c r="Y18" i="1"/>
  <c r="U18" i="1"/>
  <c r="Q18" i="1"/>
  <c r="N18" i="1"/>
  <c r="P18" i="1" s="1"/>
  <c r="G18" i="1"/>
  <c r="D18" i="1"/>
  <c r="F18" i="1" s="1"/>
  <c r="AC17" i="1"/>
  <c r="Y17" i="1"/>
  <c r="U17" i="1"/>
  <c r="Q17" i="1"/>
  <c r="N17" i="1"/>
  <c r="P17" i="1" s="1"/>
  <c r="G17" i="1"/>
  <c r="D17" i="1"/>
  <c r="F17" i="1" s="1"/>
  <c r="AC16" i="1"/>
  <c r="Y16" i="1"/>
  <c r="U16" i="1"/>
  <c r="Q16" i="1"/>
  <c r="N16" i="1"/>
  <c r="P16" i="1" s="1"/>
  <c r="G16" i="1"/>
  <c r="D16" i="1"/>
  <c r="F16" i="1" s="1"/>
  <c r="AC15" i="1"/>
  <c r="Y15" i="1"/>
  <c r="U15" i="1"/>
  <c r="Q15" i="1"/>
  <c r="N15" i="1"/>
  <c r="P15" i="1" s="1"/>
  <c r="G15" i="1"/>
  <c r="D15" i="1"/>
  <c r="F15" i="1" s="1"/>
  <c r="AC14" i="1"/>
  <c r="Y14" i="1"/>
  <c r="U14" i="1"/>
  <c r="Q14" i="1"/>
  <c r="N14" i="1"/>
  <c r="P14" i="1" s="1"/>
  <c r="G14" i="1"/>
  <c r="D14" i="1"/>
  <c r="F14" i="1" s="1"/>
  <c r="AC13" i="1"/>
  <c r="Y13" i="1"/>
  <c r="U13" i="1"/>
  <c r="Q13" i="1"/>
  <c r="N13" i="1"/>
  <c r="P13" i="1" s="1"/>
  <c r="G13" i="1"/>
  <c r="D13" i="1"/>
  <c r="F13" i="1" s="1"/>
  <c r="AC12" i="1"/>
  <c r="Y12" i="1"/>
  <c r="U12" i="1"/>
  <c r="Q12" i="1"/>
  <c r="N12" i="1"/>
  <c r="P12" i="1" s="1"/>
  <c r="G12" i="1"/>
  <c r="D12" i="1"/>
  <c r="F12" i="1" s="1"/>
  <c r="AC11" i="1"/>
  <c r="Y11" i="1"/>
  <c r="U11" i="1"/>
  <c r="Q11" i="1"/>
  <c r="N11" i="1"/>
  <c r="P11" i="1" s="1"/>
  <c r="G11" i="1"/>
  <c r="D11" i="1"/>
  <c r="F11" i="1" s="1"/>
  <c r="AC10" i="1"/>
  <c r="Y10" i="1"/>
  <c r="U10" i="1"/>
  <c r="Q10" i="1"/>
  <c r="N10" i="1"/>
  <c r="P10" i="1" s="1"/>
  <c r="G10" i="1"/>
  <c r="D10" i="1"/>
  <c r="F10" i="1" s="1"/>
  <c r="AC9" i="1"/>
  <c r="Y9" i="1"/>
  <c r="U9" i="1"/>
  <c r="Q9" i="1"/>
  <c r="N9" i="1"/>
  <c r="P9" i="1" s="1"/>
  <c r="G9" i="1"/>
  <c r="D9" i="1"/>
  <c r="F9" i="1" s="1"/>
  <c r="AC8" i="1"/>
  <c r="Y8" i="1"/>
  <c r="U8" i="1"/>
  <c r="Q8" i="1"/>
  <c r="N8" i="1"/>
  <c r="P8" i="1" s="1"/>
  <c r="G8" i="1"/>
  <c r="D8" i="1"/>
  <c r="F8" i="1" s="1"/>
  <c r="AC7" i="1"/>
  <c r="Y7" i="1"/>
  <c r="U7" i="1"/>
  <c r="Q7" i="1"/>
  <c r="N7" i="1"/>
  <c r="P7" i="1" s="1"/>
  <c r="G7" i="1"/>
  <c r="D7" i="1"/>
  <c r="F7" i="1" s="1"/>
  <c r="AC6" i="1"/>
  <c r="Y6" i="1"/>
  <c r="U6" i="1"/>
  <c r="Q6" i="1"/>
  <c r="N6" i="1"/>
  <c r="P6" i="1" s="1"/>
  <c r="G6" i="1"/>
  <c r="D6" i="1"/>
  <c r="F6" i="1" s="1"/>
  <c r="AC5" i="1"/>
  <c r="Y5" i="1"/>
  <c r="U5" i="1"/>
  <c r="Q5" i="1"/>
  <c r="N5" i="1"/>
  <c r="P5" i="1" s="1"/>
  <c r="G5" i="1"/>
  <c r="D5" i="1"/>
  <c r="F5" i="1" s="1"/>
  <c r="AC4" i="1"/>
  <c r="Y4" i="1"/>
  <c r="U4" i="1"/>
  <c r="Q4" i="1"/>
  <c r="N4" i="1"/>
  <c r="P4" i="1" s="1"/>
  <c r="G4" i="1"/>
  <c r="D4" i="1"/>
  <c r="F4" i="1" s="1"/>
</calcChain>
</file>

<file path=xl/sharedStrings.xml><?xml version="1.0" encoding="utf-8"?>
<sst xmlns="http://schemas.openxmlformats.org/spreadsheetml/2006/main" count="69" uniqueCount="52">
  <si>
    <t>PIS</t>
  </si>
  <si>
    <t>AIS</t>
  </si>
  <si>
    <t>PIIS/CBII</t>
  </si>
  <si>
    <t>Tag</t>
  </si>
  <si>
    <t>avg ms</t>
  </si>
  <si>
    <t>Requests</t>
  </si>
  <si>
    <t>Uptime s</t>
  </si>
  <si>
    <t>Downtime s</t>
  </si>
  <si>
    <t>Uptime %</t>
  </si>
  <si>
    <t>Downtime %</t>
  </si>
  <si>
    <t>Errors</t>
  </si>
  <si>
    <t>Error rate %</t>
  </si>
  <si>
    <t>01.02.2025</t>
  </si>
  <si>
    <t>02.02.2025</t>
  </si>
  <si>
    <t>03.02.2025</t>
  </si>
  <si>
    <t>04.02.2025</t>
  </si>
  <si>
    <t>05.02.2025</t>
  </si>
  <si>
    <t>06.02.2025</t>
  </si>
  <si>
    <t>07.02.2025</t>
  </si>
  <si>
    <t>08.02.2025</t>
  </si>
  <si>
    <t>09.02.2025</t>
  </si>
  <si>
    <t>10.02.2025</t>
  </si>
  <si>
    <t>11.02.2025</t>
  </si>
  <si>
    <t>12.02.2025</t>
  </si>
  <si>
    <t>13.02.2025</t>
  </si>
  <si>
    <t>14.02.2025</t>
  </si>
  <si>
    <t>15.02.2025</t>
  </si>
  <si>
    <t>16.02.2025</t>
  </si>
  <si>
    <t>17.02.2025</t>
  </si>
  <si>
    <t>18.02.2025</t>
  </si>
  <si>
    <t>19.02.2025</t>
  </si>
  <si>
    <t>20.02.2025</t>
  </si>
  <si>
    <t>21.02.2025</t>
  </si>
  <si>
    <t>22.02.2025</t>
  </si>
  <si>
    <t>23.02.2025</t>
  </si>
  <si>
    <t>24.02.2025</t>
  </si>
  <si>
    <t>25.02.2025</t>
  </si>
  <si>
    <t>26.02.2025</t>
  </si>
  <si>
    <t>27.02.2025</t>
  </si>
  <si>
    <t>28.02.2025</t>
  </si>
  <si>
    <r>
      <t xml:space="preserve">Verfügbarkeit der Kundenportale </t>
    </r>
    <r>
      <rPr>
        <vertAlign val="superscript"/>
        <sz val="11"/>
        <color theme="1"/>
        <rFont val="Calibri"/>
        <family val="2"/>
        <scheme val="minor"/>
      </rPr>
      <t>1) 2)</t>
    </r>
    <r>
      <rPr>
        <sz val="11"/>
        <color theme="1"/>
        <rFont val="Calibri"/>
        <family val="2"/>
        <scheme val="minor"/>
      </rPr>
      <t xml:space="preserve"> und der dedizierten XS2A-API </t>
    </r>
    <r>
      <rPr>
        <vertAlign val="superscript"/>
        <sz val="11"/>
        <color theme="1"/>
        <rFont val="Calibri"/>
        <family val="2"/>
        <scheme val="minor"/>
      </rPr>
      <t>3)</t>
    </r>
  </si>
  <si>
    <r>
      <t>Leistung der dedizierten XS2A-API</t>
    </r>
    <r>
      <rPr>
        <vertAlign val="superscript"/>
        <sz val="11"/>
        <color theme="1"/>
        <rFont val="Calibri"/>
        <family val="2"/>
        <scheme val="minor"/>
      </rPr>
      <t>3)</t>
    </r>
  </si>
  <si>
    <r>
      <t xml:space="preserve">FNZ Bank Online Portal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</si>
  <si>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 xml:space="preserve">Goldberry Portal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</si>
  <si>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 xml:space="preserve">XS2A-API </t>
    </r>
    <r>
      <rPr>
        <vertAlign val="superscript"/>
        <sz val="11"/>
        <color theme="1"/>
        <rFont val="Calibri"/>
        <family val="2"/>
        <scheme val="minor"/>
      </rPr>
      <t>3)</t>
    </r>
  </si>
  <si>
    <t>Uptime in sec.</t>
  </si>
  <si>
    <t>Downtime in sec.</t>
  </si>
  <si>
    <r>
      <t xml:space="preserve">Error rate % </t>
    </r>
    <r>
      <rPr>
        <vertAlign val="superscript"/>
        <sz val="11"/>
        <color theme="1"/>
        <rFont val="Calibri"/>
        <family val="2"/>
        <scheme val="minor"/>
      </rPr>
      <t>4)</t>
    </r>
  </si>
  <si>
    <t>1) Das FNZ Bank Online Portal (ehem. "EOX") ist das Online-Banking für Kund:innen der FNZ Bank SE. Die Anmeldung an der browserbasierten Anwendung erfolgt über eine Login-Seite, bei der die Kund:innen ihre Zugangsdaten eingeben müssen.</t>
  </si>
  <si>
    <t>2) Das Goldberry Portal ist das Online-Banking für Kund:innen der Goldberry Wealth GmbH, das von der FNZ Bank SE verantwortet wird. Die Anmeldung an der browserbasierten Anwendung erfolgt über eine Login-Seite, bei der die Kund:innen ihre Zugangsdaten eingeben müssen.</t>
  </si>
  <si>
    <t>3) Die Kund:innen der beiden unter 1) und 2) genannten Portale verwenden bei der Nutzung der dedizierten XS2A-API Schnittstelle dieselbe Technologie. Beide Portale werden gegen dieselbe dedizierte XS2A-API Schnittstelle verglichen.</t>
  </si>
  <si>
    <t>4) An Tagen ohne Request wird der Wert mit "--" ausgewiesen.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</si>
</sst>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164" fontId="0" fillId="0" borderId="0" xfId="0" applyNumberFormat="1"/>
    <xf numFmtId="0" fontId="0" fillId="0" borderId="5" xfId="0" applyBorder="1"/>
    <xf numFmtId="165" fontId="0" fillId="0" borderId="0" xfId="0" applyNumberFormat="1"/>
    <xf numFmtId="165" fontId="0" fillId="0" borderId="6" xfId="0" applyNumberFormat="1" applyBorder="1"/>
    <xf numFmtId="164" fontId="0" fillId="0" borderId="5" xfId="0" applyNumberFormat="1" applyBorder="1"/>
    <xf numFmtId="165" fontId="0" fillId="0" borderId="0" xfId="0" applyNumberFormat="1" applyBorder="1"/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3" borderId="2" xfId="0" applyFill="1" applyBorder="1"/>
    <xf numFmtId="0" fontId="0" fillId="3" borderId="0" xfId="0" applyFill="1"/>
    <xf numFmtId="0" fontId="0" fillId="0" borderId="15" xfId="0" applyBorder="1"/>
    <xf numFmtId="0" fontId="0" fillId="0" borderId="16" xfId="0" applyBorder="1"/>
    <xf numFmtId="0" fontId="0" fillId="0" borderId="17" xfId="0" applyBorder="1"/>
    <xf numFmtId="1" fontId="0" fillId="0" borderId="0" xfId="0" applyNumberFormat="1"/>
    <xf numFmtId="10" fontId="0" fillId="0" borderId="0" xfId="0" applyNumberFormat="1"/>
    <xf numFmtId="10" fontId="0" fillId="0" borderId="6" xfId="0" applyNumberFormat="1" applyBorder="1"/>
    <xf numFmtId="2" fontId="0" fillId="0" borderId="0" xfId="0" applyNumberFormat="1"/>
    <xf numFmtId="0" fontId="0" fillId="0" borderId="12" xfId="0" applyBorder="1"/>
    <xf numFmtId="0" fontId="0" fillId="0" borderId="18" xfId="0" applyBorder="1"/>
    <xf numFmtId="0" fontId="0" fillId="0" borderId="0" xfId="0" applyBorder="1"/>
    <xf numFmtId="164" fontId="0" fillId="0" borderId="0" xfId="0" applyNumberFormat="1" applyBorder="1"/>
    <xf numFmtId="2" fontId="0" fillId="0" borderId="0" xfId="0" applyNumberFormat="1" applyBorder="1"/>
    <xf numFmtId="1" fontId="0" fillId="0" borderId="0" xfId="0" applyNumberFormat="1" applyBorder="1"/>
    <xf numFmtId="10" fontId="0" fillId="0" borderId="0" xfId="0" applyNumberForma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"/>
  <sheetViews>
    <sheetView tabSelected="1" workbookViewId="0"/>
  </sheetViews>
  <sheetFormatPr baseColWidth="10" defaultColWidth="13.7109375" defaultRowHeight="15" x14ac:dyDescent="0.25"/>
  <cols>
    <col min="1" max="1" width="10.140625" bestFit="1" customWidth="1"/>
    <col min="2" max="2" width="7" bestFit="1" customWidth="1"/>
    <col min="3" max="3" width="9.140625" bestFit="1" customWidth="1"/>
    <col min="4" max="4" width="8.85546875" bestFit="1" customWidth="1"/>
    <col min="5" max="5" width="11.5703125" bestFit="1" customWidth="1"/>
    <col min="6" max="6" width="9.5703125" bestFit="1" customWidth="1"/>
    <col min="7" max="7" width="12.28515625" bestFit="1" customWidth="1"/>
    <col min="8" max="8" width="7" bestFit="1" customWidth="1"/>
    <col min="9" max="9" width="9.140625" bestFit="1" customWidth="1"/>
    <col min="10" max="10" width="13.5703125" bestFit="1" customWidth="1"/>
    <col min="11" max="11" width="16.42578125" bestFit="1" customWidth="1"/>
    <col min="12" max="12" width="9.5703125" bestFit="1" customWidth="1"/>
    <col min="13" max="13" width="12.28515625" bestFit="1" customWidth="1"/>
    <col min="14" max="14" width="8.85546875" bestFit="1" customWidth="1"/>
    <col min="15" max="15" width="11.5703125" bestFit="1" customWidth="1"/>
    <col min="16" max="16" width="9.5703125" bestFit="1" customWidth="1"/>
    <col min="17" max="17" width="12.28515625" bestFit="1" customWidth="1"/>
    <col min="18" max="18" width="7" bestFit="1" customWidth="1"/>
    <col min="19" max="19" width="9.140625" bestFit="1" customWidth="1"/>
    <col min="20" max="20" width="6.140625" bestFit="1" customWidth="1"/>
    <col min="21" max="21" width="12.85546875" bestFit="1" customWidth="1"/>
    <col min="22" max="22" width="7.5703125" bestFit="1" customWidth="1"/>
    <col min="23" max="23" width="9.140625" bestFit="1" customWidth="1"/>
    <col min="24" max="24" width="6.140625" bestFit="1" customWidth="1"/>
    <col min="25" max="25" width="11.28515625" bestFit="1" customWidth="1"/>
    <col min="26" max="26" width="7" bestFit="1" customWidth="1"/>
    <col min="27" max="27" width="9.140625" bestFit="1" customWidth="1"/>
    <col min="28" max="28" width="6.140625" bestFit="1" customWidth="1"/>
    <col min="29" max="29" width="12.85546875" bestFit="1" customWidth="1"/>
  </cols>
  <sheetData>
    <row r="1" spans="1:29" ht="17.25" x14ac:dyDescent="0.25">
      <c r="B1" s="10" t="s">
        <v>40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 t="s">
        <v>41</v>
      </c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ht="17.25" x14ac:dyDescent="0.25">
      <c r="B2" s="13" t="s">
        <v>42</v>
      </c>
      <c r="C2" s="14"/>
      <c r="D2" s="14"/>
      <c r="E2" s="14"/>
      <c r="F2" s="14"/>
      <c r="G2" s="14"/>
      <c r="H2" s="15" t="s">
        <v>43</v>
      </c>
      <c r="I2" s="16"/>
      <c r="J2" s="16"/>
      <c r="K2" s="16"/>
      <c r="L2" s="16"/>
      <c r="M2" s="17"/>
      <c r="N2" s="18" t="s">
        <v>44</v>
      </c>
      <c r="O2" s="16"/>
      <c r="P2" s="16"/>
      <c r="Q2" s="19"/>
      <c r="R2" s="20" t="s">
        <v>0</v>
      </c>
      <c r="S2" s="21"/>
      <c r="T2" s="21"/>
      <c r="U2" s="20"/>
      <c r="V2" s="20" t="s">
        <v>1</v>
      </c>
      <c r="W2" s="21"/>
      <c r="X2" s="21"/>
      <c r="Y2" s="20"/>
      <c r="Z2" s="20" t="s">
        <v>2</v>
      </c>
      <c r="AA2" s="21"/>
      <c r="AB2" s="21"/>
      <c r="AC2" s="20"/>
    </row>
    <row r="3" spans="1:29" ht="17.25" x14ac:dyDescent="0.25">
      <c r="A3" s="1" t="s">
        <v>3</v>
      </c>
      <c r="B3" s="2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2" t="s">
        <v>4</v>
      </c>
      <c r="I3" s="22" t="s">
        <v>5</v>
      </c>
      <c r="J3" s="1" t="s">
        <v>45</v>
      </c>
      <c r="K3" s="1" t="s">
        <v>46</v>
      </c>
      <c r="L3" s="1" t="s">
        <v>8</v>
      </c>
      <c r="M3" s="3" t="s">
        <v>9</v>
      </c>
      <c r="N3" s="23" t="s">
        <v>6</v>
      </c>
      <c r="O3" s="22" t="s">
        <v>7</v>
      </c>
      <c r="P3" s="22" t="s">
        <v>8</v>
      </c>
      <c r="Q3" s="24" t="s">
        <v>9</v>
      </c>
      <c r="R3" s="1" t="s">
        <v>4</v>
      </c>
      <c r="S3" s="1" t="s">
        <v>5</v>
      </c>
      <c r="T3" s="1" t="s">
        <v>10</v>
      </c>
      <c r="U3" s="3" t="s">
        <v>47</v>
      </c>
      <c r="V3" s="2" t="s">
        <v>4</v>
      </c>
      <c r="W3" s="1" t="s">
        <v>5</v>
      </c>
      <c r="X3" s="1" t="s">
        <v>10</v>
      </c>
      <c r="Y3" s="3" t="s">
        <v>11</v>
      </c>
      <c r="Z3" s="2" t="s">
        <v>4</v>
      </c>
      <c r="AA3" s="1" t="s">
        <v>5</v>
      </c>
      <c r="AB3" s="1" t="s">
        <v>10</v>
      </c>
      <c r="AC3" s="3" t="s">
        <v>47</v>
      </c>
    </row>
    <row r="4" spans="1:29" x14ac:dyDescent="0.25">
      <c r="A4" t="s">
        <v>12</v>
      </c>
      <c r="B4" s="4">
        <v>255.501032730026</v>
      </c>
      <c r="C4">
        <v>718484</v>
      </c>
      <c r="D4" s="5">
        <f t="shared" ref="D4:D31" si="0">86400-E4</f>
        <v>86400</v>
      </c>
      <c r="E4">
        <v>0</v>
      </c>
      <c r="F4" s="6">
        <f t="shared" ref="F4:F31" si="1">D4 / 86400</f>
        <v>1</v>
      </c>
      <c r="G4" s="7">
        <f t="shared" ref="G4:G31" si="2">E4 / 86400</f>
        <v>0</v>
      </c>
      <c r="H4" s="28">
        <v>8.2105999999999995</v>
      </c>
      <c r="I4" s="29">
        <v>1704</v>
      </c>
      <c r="J4" s="25">
        <f>86400*L4</f>
        <v>86400</v>
      </c>
      <c r="K4" s="25">
        <f>86400-J4</f>
        <v>0</v>
      </c>
      <c r="L4" s="26">
        <v>1</v>
      </c>
      <c r="M4" s="27">
        <f>100%-L4</f>
        <v>0</v>
      </c>
      <c r="N4" s="5">
        <f t="shared" ref="N4:N31" si="3">86400-O4</f>
        <v>86400</v>
      </c>
      <c r="O4">
        <v>0</v>
      </c>
      <c r="P4" s="6">
        <f t="shared" ref="P4:P31" si="4">N4 / 86400</f>
        <v>1</v>
      </c>
      <c r="Q4" s="7">
        <f t="shared" ref="Q4:Q31" si="5">O4 / 86400</f>
        <v>0</v>
      </c>
      <c r="R4" s="8">
        <v>0</v>
      </c>
      <c r="S4">
        <v>0</v>
      </c>
      <c r="T4">
        <v>0</v>
      </c>
      <c r="U4" s="7" t="str">
        <f t="shared" ref="U4:U31" si="6">IF(S4&lt;&gt; 0, T4/S4, "--")</f>
        <v>--</v>
      </c>
      <c r="V4" s="8">
        <v>3377.4050139659989</v>
      </c>
      <c r="W4">
        <v>28999</v>
      </c>
      <c r="X4">
        <v>0</v>
      </c>
      <c r="Y4" s="7">
        <f t="shared" ref="Y4:Y31" si="7">IF(W4&lt;&gt; 0, X4/W4, "--")</f>
        <v>0</v>
      </c>
      <c r="Z4" s="8">
        <v>0</v>
      </c>
      <c r="AA4">
        <v>0</v>
      </c>
      <c r="AB4">
        <v>0</v>
      </c>
      <c r="AC4" s="7" t="str">
        <f t="shared" ref="AC4:AC31" si="8">IF(AA4&lt;&gt; 0, AB4/AA4, "--")</f>
        <v>--</v>
      </c>
    </row>
    <row r="5" spans="1:29" x14ac:dyDescent="0.25">
      <c r="A5" t="s">
        <v>13</v>
      </c>
      <c r="B5" s="4">
        <v>248.8922063247694</v>
      </c>
      <c r="C5">
        <v>708010</v>
      </c>
      <c r="D5" s="5">
        <f t="shared" si="0"/>
        <v>86400</v>
      </c>
      <c r="E5">
        <v>0</v>
      </c>
      <c r="F5" s="6">
        <f t="shared" si="1"/>
        <v>1</v>
      </c>
      <c r="G5" s="7">
        <f t="shared" si="2"/>
        <v>0</v>
      </c>
      <c r="H5" s="28">
        <v>8.2088999999999999</v>
      </c>
      <c r="I5" s="30">
        <v>1713</v>
      </c>
      <c r="J5" s="25">
        <f t="shared" ref="J5:J31" si="9">86400*L5</f>
        <v>86400</v>
      </c>
      <c r="K5" s="25">
        <f t="shared" ref="K5:K31" si="10">86400-J5</f>
        <v>0</v>
      </c>
      <c r="L5" s="26">
        <v>1</v>
      </c>
      <c r="M5" s="27">
        <f t="shared" ref="M5:M31" si="11">100%-L5</f>
        <v>0</v>
      </c>
      <c r="N5" s="5">
        <f t="shared" si="3"/>
        <v>86400</v>
      </c>
      <c r="O5">
        <v>0</v>
      </c>
      <c r="P5" s="6">
        <f t="shared" si="4"/>
        <v>1</v>
      </c>
      <c r="Q5" s="7">
        <f t="shared" si="5"/>
        <v>0</v>
      </c>
      <c r="R5" s="8">
        <v>0</v>
      </c>
      <c r="S5">
        <v>0</v>
      </c>
      <c r="T5">
        <v>0</v>
      </c>
      <c r="U5" s="7" t="str">
        <f t="shared" si="6"/>
        <v>--</v>
      </c>
      <c r="V5" s="8">
        <v>3458.8607344202351</v>
      </c>
      <c r="W5">
        <v>26252</v>
      </c>
      <c r="X5">
        <v>4</v>
      </c>
      <c r="Y5" s="7">
        <f t="shared" si="7"/>
        <v>1.5236934328813042E-4</v>
      </c>
      <c r="Z5" s="8">
        <v>0</v>
      </c>
      <c r="AA5">
        <v>0</v>
      </c>
      <c r="AB5">
        <v>0</v>
      </c>
      <c r="AC5" s="7" t="str">
        <f t="shared" si="8"/>
        <v>--</v>
      </c>
    </row>
    <row r="6" spans="1:29" x14ac:dyDescent="0.25">
      <c r="A6" t="s">
        <v>14</v>
      </c>
      <c r="B6" s="4">
        <v>659.46720182504146</v>
      </c>
      <c r="C6">
        <v>840748</v>
      </c>
      <c r="D6" s="5">
        <f t="shared" si="0"/>
        <v>86400</v>
      </c>
      <c r="E6">
        <v>0</v>
      </c>
      <c r="F6" s="6">
        <f t="shared" si="1"/>
        <v>1</v>
      </c>
      <c r="G6" s="7">
        <f t="shared" si="2"/>
        <v>0</v>
      </c>
      <c r="H6" s="28">
        <v>73.348299999999995</v>
      </c>
      <c r="I6" s="30">
        <v>2104</v>
      </c>
      <c r="J6" s="25">
        <f t="shared" si="9"/>
        <v>86192.639999999999</v>
      </c>
      <c r="K6" s="25">
        <f t="shared" si="10"/>
        <v>207.36000000000058</v>
      </c>
      <c r="L6" s="26">
        <v>0.99760000000000004</v>
      </c>
      <c r="M6" s="27">
        <f t="shared" si="11"/>
        <v>2.3999999999999577E-3</v>
      </c>
      <c r="N6" s="5">
        <f t="shared" si="3"/>
        <v>86400</v>
      </c>
      <c r="O6">
        <v>0</v>
      </c>
      <c r="P6" s="6">
        <f t="shared" si="4"/>
        <v>1</v>
      </c>
      <c r="Q6" s="7">
        <f t="shared" si="5"/>
        <v>0</v>
      </c>
      <c r="R6" s="8">
        <v>1299.9032258064519</v>
      </c>
      <c r="S6">
        <v>31</v>
      </c>
      <c r="T6">
        <v>0</v>
      </c>
      <c r="U6" s="7">
        <f t="shared" si="6"/>
        <v>0</v>
      </c>
      <c r="V6" s="8">
        <v>11518.168396961761</v>
      </c>
      <c r="W6">
        <v>30149</v>
      </c>
      <c r="X6">
        <v>891</v>
      </c>
      <c r="Y6" s="7">
        <f t="shared" si="7"/>
        <v>2.9553219012239212E-2</v>
      </c>
      <c r="Z6" s="8">
        <v>0</v>
      </c>
      <c r="AA6">
        <v>0</v>
      </c>
      <c r="AB6">
        <v>0</v>
      </c>
      <c r="AC6" s="7" t="str">
        <f t="shared" si="8"/>
        <v>--</v>
      </c>
    </row>
    <row r="7" spans="1:29" x14ac:dyDescent="0.25">
      <c r="A7" t="s">
        <v>15</v>
      </c>
      <c r="B7" s="4">
        <v>437.61250637411308</v>
      </c>
      <c r="C7">
        <v>1029555</v>
      </c>
      <c r="D7" s="5">
        <f t="shared" si="0"/>
        <v>86400</v>
      </c>
      <c r="E7">
        <v>0</v>
      </c>
      <c r="F7" s="6">
        <f t="shared" si="1"/>
        <v>1</v>
      </c>
      <c r="G7" s="7">
        <f t="shared" si="2"/>
        <v>0</v>
      </c>
      <c r="H7" s="28">
        <v>7.6875</v>
      </c>
      <c r="I7" s="30">
        <v>1962</v>
      </c>
      <c r="J7" s="25">
        <f t="shared" si="9"/>
        <v>86400</v>
      </c>
      <c r="K7" s="25">
        <f t="shared" si="10"/>
        <v>0</v>
      </c>
      <c r="L7" s="26">
        <v>1</v>
      </c>
      <c r="M7" s="27">
        <f t="shared" si="11"/>
        <v>0</v>
      </c>
      <c r="N7" s="5">
        <f t="shared" si="3"/>
        <v>86400</v>
      </c>
      <c r="O7">
        <v>0</v>
      </c>
      <c r="P7" s="6">
        <f t="shared" si="4"/>
        <v>1</v>
      </c>
      <c r="Q7" s="7">
        <f t="shared" si="5"/>
        <v>0</v>
      </c>
      <c r="R7" s="8">
        <v>3731.8709677419361</v>
      </c>
      <c r="S7">
        <v>31</v>
      </c>
      <c r="T7">
        <v>0</v>
      </c>
      <c r="U7" s="7">
        <f t="shared" si="6"/>
        <v>0</v>
      </c>
      <c r="V7" s="8">
        <v>7102.9161932767493</v>
      </c>
      <c r="W7">
        <v>29926</v>
      </c>
      <c r="X7">
        <v>68</v>
      </c>
      <c r="Y7" s="7">
        <f t="shared" si="7"/>
        <v>2.2722716032881106E-3</v>
      </c>
      <c r="Z7" s="8">
        <v>0</v>
      </c>
      <c r="AA7">
        <v>0</v>
      </c>
      <c r="AB7">
        <v>0</v>
      </c>
      <c r="AC7" s="7" t="str">
        <f t="shared" si="8"/>
        <v>--</v>
      </c>
    </row>
    <row r="8" spans="1:29" x14ac:dyDescent="0.25">
      <c r="A8" t="s">
        <v>16</v>
      </c>
      <c r="B8" s="4">
        <v>462.22560607071699</v>
      </c>
      <c r="C8">
        <v>1048970</v>
      </c>
      <c r="D8" s="5">
        <f t="shared" si="0"/>
        <v>86400</v>
      </c>
      <c r="E8">
        <v>0</v>
      </c>
      <c r="F8" s="6">
        <f t="shared" si="1"/>
        <v>1</v>
      </c>
      <c r="G8" s="7">
        <f t="shared" si="2"/>
        <v>0</v>
      </c>
      <c r="H8" s="28">
        <v>34.5593</v>
      </c>
      <c r="I8" s="30">
        <v>2197</v>
      </c>
      <c r="J8" s="25">
        <f t="shared" si="9"/>
        <v>86322.240000000005</v>
      </c>
      <c r="K8" s="25">
        <f t="shared" si="10"/>
        <v>77.759999999994761</v>
      </c>
      <c r="L8" s="26">
        <v>0.99909999999999999</v>
      </c>
      <c r="M8" s="27">
        <f t="shared" si="11"/>
        <v>9.000000000000119E-4</v>
      </c>
      <c r="N8" s="5">
        <f t="shared" si="3"/>
        <v>86400</v>
      </c>
      <c r="O8">
        <v>0</v>
      </c>
      <c r="P8" s="6">
        <f t="shared" si="4"/>
        <v>1</v>
      </c>
      <c r="Q8" s="7">
        <f t="shared" si="5"/>
        <v>0</v>
      </c>
      <c r="R8" s="8">
        <v>0</v>
      </c>
      <c r="S8">
        <v>0</v>
      </c>
      <c r="T8">
        <v>0</v>
      </c>
      <c r="U8" s="7" t="str">
        <f t="shared" si="6"/>
        <v>--</v>
      </c>
      <c r="V8" s="8">
        <v>3633.1121938627339</v>
      </c>
      <c r="W8">
        <v>30991</v>
      </c>
      <c r="X8">
        <v>1333</v>
      </c>
      <c r="Y8" s="7">
        <f t="shared" si="7"/>
        <v>4.3012487496369912E-2</v>
      </c>
      <c r="Z8" s="8">
        <v>0</v>
      </c>
      <c r="AA8">
        <v>0</v>
      </c>
      <c r="AB8">
        <v>0</v>
      </c>
      <c r="AC8" s="7" t="str">
        <f t="shared" si="8"/>
        <v>--</v>
      </c>
    </row>
    <row r="9" spans="1:29" x14ac:dyDescent="0.25">
      <c r="A9" t="s">
        <v>17</v>
      </c>
      <c r="B9" s="4">
        <v>165.74609944586061</v>
      </c>
      <c r="C9">
        <v>868915</v>
      </c>
      <c r="D9" s="5">
        <f t="shared" si="0"/>
        <v>86400</v>
      </c>
      <c r="E9">
        <v>0</v>
      </c>
      <c r="F9" s="6">
        <f t="shared" si="1"/>
        <v>1</v>
      </c>
      <c r="G9" s="7">
        <f t="shared" si="2"/>
        <v>0</v>
      </c>
      <c r="H9" s="28">
        <v>55.637300000000003</v>
      </c>
      <c r="I9" s="30">
        <v>2446</v>
      </c>
      <c r="J9" s="25">
        <f t="shared" si="9"/>
        <v>86261.759999999995</v>
      </c>
      <c r="K9" s="25">
        <f t="shared" si="10"/>
        <v>138.24000000000524</v>
      </c>
      <c r="L9" s="26">
        <v>0.99839999999999995</v>
      </c>
      <c r="M9" s="27">
        <f t="shared" si="11"/>
        <v>1.6000000000000458E-3</v>
      </c>
      <c r="N9" s="5">
        <f t="shared" si="3"/>
        <v>86400</v>
      </c>
      <c r="O9">
        <v>0</v>
      </c>
      <c r="P9" s="6">
        <f t="shared" si="4"/>
        <v>1</v>
      </c>
      <c r="Q9" s="7">
        <f t="shared" si="5"/>
        <v>0</v>
      </c>
      <c r="R9" s="8">
        <v>0</v>
      </c>
      <c r="S9">
        <v>0</v>
      </c>
      <c r="T9">
        <v>0</v>
      </c>
      <c r="U9" s="7" t="str">
        <f t="shared" si="6"/>
        <v>--</v>
      </c>
      <c r="V9" s="8">
        <v>215.68495351064161</v>
      </c>
      <c r="W9">
        <v>32373</v>
      </c>
      <c r="X9">
        <v>0</v>
      </c>
      <c r="Y9" s="7">
        <f t="shared" si="7"/>
        <v>0</v>
      </c>
      <c r="Z9" s="8">
        <v>0</v>
      </c>
      <c r="AA9">
        <v>0</v>
      </c>
      <c r="AB9">
        <v>0</v>
      </c>
      <c r="AC9" s="7" t="str">
        <f t="shared" si="8"/>
        <v>--</v>
      </c>
    </row>
    <row r="10" spans="1:29" x14ac:dyDescent="0.25">
      <c r="A10" t="s">
        <v>18</v>
      </c>
      <c r="B10" s="4">
        <v>297.32265877354428</v>
      </c>
      <c r="C10">
        <v>803062</v>
      </c>
      <c r="D10" s="5">
        <f t="shared" si="0"/>
        <v>86400</v>
      </c>
      <c r="E10">
        <v>0</v>
      </c>
      <c r="F10" s="6">
        <f t="shared" si="1"/>
        <v>1</v>
      </c>
      <c r="G10" s="7">
        <f t="shared" si="2"/>
        <v>0</v>
      </c>
      <c r="H10" s="28">
        <v>88.568600000000004</v>
      </c>
      <c r="I10" s="30">
        <v>2462</v>
      </c>
      <c r="J10" s="25">
        <f t="shared" si="9"/>
        <v>86011.200000000012</v>
      </c>
      <c r="K10" s="25">
        <f t="shared" si="10"/>
        <v>388.79999999998836</v>
      </c>
      <c r="L10" s="26">
        <v>0.99550000000000005</v>
      </c>
      <c r="M10" s="27">
        <f t="shared" si="11"/>
        <v>4.4999999999999485E-3</v>
      </c>
      <c r="N10" s="5">
        <f t="shared" si="3"/>
        <v>86400</v>
      </c>
      <c r="O10">
        <v>0</v>
      </c>
      <c r="P10" s="6">
        <f t="shared" si="4"/>
        <v>1</v>
      </c>
      <c r="Q10" s="7">
        <f t="shared" si="5"/>
        <v>0</v>
      </c>
      <c r="R10" s="8">
        <v>395.76923076923077</v>
      </c>
      <c r="S10">
        <v>52</v>
      </c>
      <c r="T10">
        <v>0</v>
      </c>
      <c r="U10" s="7">
        <f t="shared" si="6"/>
        <v>0</v>
      </c>
      <c r="V10" s="8">
        <v>234.3563794778575</v>
      </c>
      <c r="W10">
        <v>31907</v>
      </c>
      <c r="X10">
        <v>10</v>
      </c>
      <c r="Y10" s="7">
        <f t="shared" si="7"/>
        <v>3.1341085028363682E-4</v>
      </c>
      <c r="Z10" s="8">
        <v>0</v>
      </c>
      <c r="AA10">
        <v>0</v>
      </c>
      <c r="AB10">
        <v>0</v>
      </c>
      <c r="AC10" s="7" t="str">
        <f t="shared" si="8"/>
        <v>--</v>
      </c>
    </row>
    <row r="11" spans="1:29" x14ac:dyDescent="0.25">
      <c r="A11" t="s">
        <v>19</v>
      </c>
      <c r="B11" s="4">
        <v>759.41678537616906</v>
      </c>
      <c r="C11">
        <v>678126</v>
      </c>
      <c r="D11" s="5">
        <f t="shared" si="0"/>
        <v>86400</v>
      </c>
      <c r="E11">
        <v>0</v>
      </c>
      <c r="F11" s="6">
        <f t="shared" si="1"/>
        <v>1</v>
      </c>
      <c r="G11" s="7">
        <f t="shared" si="2"/>
        <v>0</v>
      </c>
      <c r="H11" s="28">
        <v>7.8819999999999997</v>
      </c>
      <c r="I11" s="30">
        <v>1831</v>
      </c>
      <c r="J11" s="25">
        <f t="shared" si="9"/>
        <v>86400</v>
      </c>
      <c r="K11" s="25">
        <f t="shared" si="10"/>
        <v>0</v>
      </c>
      <c r="L11" s="26">
        <v>1</v>
      </c>
      <c r="M11" s="27">
        <f t="shared" si="11"/>
        <v>0</v>
      </c>
      <c r="N11" s="5">
        <f t="shared" si="3"/>
        <v>86400</v>
      </c>
      <c r="O11">
        <v>0</v>
      </c>
      <c r="P11" s="6">
        <f t="shared" si="4"/>
        <v>1</v>
      </c>
      <c r="Q11" s="7">
        <f t="shared" si="5"/>
        <v>0</v>
      </c>
      <c r="R11" s="8">
        <v>755.33333333333337</v>
      </c>
      <c r="S11">
        <v>6</v>
      </c>
      <c r="T11">
        <v>0</v>
      </c>
      <c r="U11" s="7">
        <f t="shared" si="6"/>
        <v>0</v>
      </c>
      <c r="V11" s="8">
        <v>289.39926376893669</v>
      </c>
      <c r="W11">
        <v>28252</v>
      </c>
      <c r="X11">
        <v>33</v>
      </c>
      <c r="Y11" s="7">
        <f t="shared" si="7"/>
        <v>1.1680588984850631E-3</v>
      </c>
      <c r="Z11" s="8">
        <v>0</v>
      </c>
      <c r="AA11">
        <v>0</v>
      </c>
      <c r="AB11">
        <v>0</v>
      </c>
      <c r="AC11" s="7" t="str">
        <f t="shared" si="8"/>
        <v>--</v>
      </c>
    </row>
    <row r="12" spans="1:29" x14ac:dyDescent="0.25">
      <c r="A12" t="s">
        <v>20</v>
      </c>
      <c r="B12" s="4">
        <v>124.4333601758356</v>
      </c>
      <c r="C12">
        <v>679271</v>
      </c>
      <c r="D12" s="5">
        <f t="shared" si="0"/>
        <v>86400</v>
      </c>
      <c r="E12">
        <v>0</v>
      </c>
      <c r="F12" s="6">
        <f t="shared" si="1"/>
        <v>1</v>
      </c>
      <c r="G12" s="7">
        <f t="shared" si="2"/>
        <v>0</v>
      </c>
      <c r="H12" s="28">
        <v>46.499699999999997</v>
      </c>
      <c r="I12" s="30">
        <v>1815</v>
      </c>
      <c r="J12" s="25">
        <f t="shared" si="9"/>
        <v>86304.960000000006</v>
      </c>
      <c r="K12" s="25">
        <f t="shared" si="10"/>
        <v>95.039999999993597</v>
      </c>
      <c r="L12" s="26">
        <v>0.99890000000000001</v>
      </c>
      <c r="M12" s="27">
        <f t="shared" si="11"/>
        <v>1.0999999999999899E-3</v>
      </c>
      <c r="N12" s="5">
        <f t="shared" si="3"/>
        <v>86400</v>
      </c>
      <c r="O12">
        <v>0</v>
      </c>
      <c r="P12" s="6">
        <f t="shared" si="4"/>
        <v>1</v>
      </c>
      <c r="Q12" s="7">
        <f t="shared" si="5"/>
        <v>0</v>
      </c>
      <c r="R12" s="8">
        <v>481.2</v>
      </c>
      <c r="S12">
        <v>10</v>
      </c>
      <c r="T12">
        <v>0</v>
      </c>
      <c r="U12" s="7">
        <f t="shared" si="6"/>
        <v>0</v>
      </c>
      <c r="V12" s="8">
        <v>187.56446557492521</v>
      </c>
      <c r="W12">
        <v>28395</v>
      </c>
      <c r="X12">
        <v>0</v>
      </c>
      <c r="Y12" s="7">
        <f t="shared" si="7"/>
        <v>0</v>
      </c>
      <c r="Z12" s="8">
        <v>0</v>
      </c>
      <c r="AA12">
        <v>0</v>
      </c>
      <c r="AB12">
        <v>0</v>
      </c>
      <c r="AC12" s="7" t="str">
        <f t="shared" si="8"/>
        <v>--</v>
      </c>
    </row>
    <row r="13" spans="1:29" x14ac:dyDescent="0.25">
      <c r="A13" t="s">
        <v>21</v>
      </c>
      <c r="B13" s="4">
        <v>193.47387453759049</v>
      </c>
      <c r="C13">
        <v>830703</v>
      </c>
      <c r="D13" s="5">
        <f t="shared" si="0"/>
        <v>86400</v>
      </c>
      <c r="E13">
        <v>0</v>
      </c>
      <c r="F13" s="6">
        <f t="shared" si="1"/>
        <v>1</v>
      </c>
      <c r="G13" s="7">
        <f t="shared" si="2"/>
        <v>0</v>
      </c>
      <c r="H13" s="28">
        <v>9.4806000000000008</v>
      </c>
      <c r="I13" s="30">
        <v>2043</v>
      </c>
      <c r="J13" s="25">
        <f t="shared" si="9"/>
        <v>86400</v>
      </c>
      <c r="K13" s="25">
        <f t="shared" si="10"/>
        <v>0</v>
      </c>
      <c r="L13" s="26">
        <v>1</v>
      </c>
      <c r="M13" s="27">
        <f t="shared" si="11"/>
        <v>0</v>
      </c>
      <c r="N13" s="5">
        <f t="shared" si="3"/>
        <v>86400</v>
      </c>
      <c r="O13">
        <v>0</v>
      </c>
      <c r="P13" s="6">
        <f t="shared" si="4"/>
        <v>1</v>
      </c>
      <c r="Q13" s="7">
        <f t="shared" si="5"/>
        <v>0</v>
      </c>
      <c r="R13" s="8">
        <v>0</v>
      </c>
      <c r="S13">
        <v>0</v>
      </c>
      <c r="T13">
        <v>0</v>
      </c>
      <c r="U13" s="7" t="str">
        <f t="shared" si="6"/>
        <v>--</v>
      </c>
      <c r="V13" s="8">
        <v>198.5364941138526</v>
      </c>
      <c r="W13">
        <v>31005</v>
      </c>
      <c r="X13">
        <v>2</v>
      </c>
      <c r="Y13" s="7">
        <f t="shared" si="7"/>
        <v>6.4505724883083375E-5</v>
      </c>
      <c r="Z13" s="8">
        <v>0</v>
      </c>
      <c r="AA13">
        <v>0</v>
      </c>
      <c r="AB13">
        <v>0</v>
      </c>
      <c r="AC13" s="7" t="str">
        <f t="shared" si="8"/>
        <v>--</v>
      </c>
    </row>
    <row r="14" spans="1:29" x14ac:dyDescent="0.25">
      <c r="A14" t="s">
        <v>22</v>
      </c>
      <c r="B14" s="4">
        <v>197.08767529190871</v>
      </c>
      <c r="C14">
        <v>818064</v>
      </c>
      <c r="D14" s="5">
        <f t="shared" si="0"/>
        <v>86400</v>
      </c>
      <c r="E14">
        <v>0</v>
      </c>
      <c r="F14" s="6">
        <f t="shared" si="1"/>
        <v>1</v>
      </c>
      <c r="G14" s="7">
        <f t="shared" si="2"/>
        <v>0</v>
      </c>
      <c r="H14" s="28">
        <v>34.518799999999999</v>
      </c>
      <c r="I14" s="30">
        <v>1991</v>
      </c>
      <c r="J14" s="25">
        <f t="shared" si="9"/>
        <v>86270.400000000009</v>
      </c>
      <c r="K14" s="25">
        <f t="shared" si="10"/>
        <v>129.59999999999127</v>
      </c>
      <c r="L14" s="26">
        <v>0.99850000000000005</v>
      </c>
      <c r="M14" s="27">
        <f t="shared" si="11"/>
        <v>1.4999999999999458E-3</v>
      </c>
      <c r="N14" s="5">
        <f t="shared" si="3"/>
        <v>86400</v>
      </c>
      <c r="O14">
        <v>0</v>
      </c>
      <c r="P14" s="6">
        <f t="shared" si="4"/>
        <v>1</v>
      </c>
      <c r="Q14" s="7">
        <f t="shared" si="5"/>
        <v>0</v>
      </c>
      <c r="R14" s="8">
        <v>572.83333333333337</v>
      </c>
      <c r="S14">
        <v>18</v>
      </c>
      <c r="T14">
        <v>0</v>
      </c>
      <c r="U14" s="7">
        <f t="shared" si="6"/>
        <v>0</v>
      </c>
      <c r="V14" s="8">
        <v>232.8150032217587</v>
      </c>
      <c r="W14">
        <v>29487</v>
      </c>
      <c r="X14">
        <v>1</v>
      </c>
      <c r="Y14" s="7">
        <f t="shared" si="7"/>
        <v>3.3913249906738565E-5</v>
      </c>
      <c r="Z14" s="8">
        <v>0</v>
      </c>
      <c r="AA14">
        <v>0</v>
      </c>
      <c r="AB14">
        <v>0</v>
      </c>
      <c r="AC14" s="7" t="str">
        <f t="shared" si="8"/>
        <v>--</v>
      </c>
    </row>
    <row r="15" spans="1:29" x14ac:dyDescent="0.25">
      <c r="A15" t="s">
        <v>23</v>
      </c>
      <c r="B15" s="4">
        <v>206.43639798865891</v>
      </c>
      <c r="C15">
        <v>834667</v>
      </c>
      <c r="D15" s="5">
        <f t="shared" si="0"/>
        <v>86400</v>
      </c>
      <c r="E15">
        <v>0</v>
      </c>
      <c r="F15" s="6">
        <f t="shared" si="1"/>
        <v>1</v>
      </c>
      <c r="G15" s="7">
        <f t="shared" si="2"/>
        <v>0</v>
      </c>
      <c r="H15" s="28">
        <v>6.7518000000000002</v>
      </c>
      <c r="I15" s="30">
        <v>2446</v>
      </c>
      <c r="J15" s="25">
        <f t="shared" si="9"/>
        <v>86400</v>
      </c>
      <c r="K15" s="25">
        <f t="shared" si="10"/>
        <v>0</v>
      </c>
      <c r="L15" s="26">
        <v>1</v>
      </c>
      <c r="M15" s="27">
        <f t="shared" si="11"/>
        <v>0</v>
      </c>
      <c r="N15" s="5">
        <f t="shared" si="3"/>
        <v>86400</v>
      </c>
      <c r="O15">
        <v>0</v>
      </c>
      <c r="P15" s="6">
        <f t="shared" si="4"/>
        <v>1</v>
      </c>
      <c r="Q15" s="7">
        <f t="shared" si="5"/>
        <v>0</v>
      </c>
      <c r="R15" s="8">
        <v>0</v>
      </c>
      <c r="S15">
        <v>0</v>
      </c>
      <c r="T15">
        <v>0</v>
      </c>
      <c r="U15" s="7" t="str">
        <f t="shared" si="6"/>
        <v>--</v>
      </c>
      <c r="V15" s="8">
        <v>209.3636446802671</v>
      </c>
      <c r="W15">
        <v>32793</v>
      </c>
      <c r="X15">
        <v>5</v>
      </c>
      <c r="Y15" s="7">
        <f t="shared" si="7"/>
        <v>1.5247156405330406E-4</v>
      </c>
      <c r="Z15" s="8">
        <v>0</v>
      </c>
      <c r="AA15">
        <v>0</v>
      </c>
      <c r="AB15">
        <v>0</v>
      </c>
      <c r="AC15" s="7" t="str">
        <f t="shared" si="8"/>
        <v>--</v>
      </c>
    </row>
    <row r="16" spans="1:29" x14ac:dyDescent="0.25">
      <c r="A16" t="s">
        <v>24</v>
      </c>
      <c r="B16" s="4">
        <v>8292.0683346438454</v>
      </c>
      <c r="C16">
        <v>822833</v>
      </c>
      <c r="D16" s="5">
        <f t="shared" si="0"/>
        <v>86400</v>
      </c>
      <c r="E16">
        <v>0</v>
      </c>
      <c r="F16" s="6">
        <f t="shared" si="1"/>
        <v>1</v>
      </c>
      <c r="G16" s="7">
        <f t="shared" si="2"/>
        <v>0</v>
      </c>
      <c r="H16" s="28">
        <v>47.896000000000001</v>
      </c>
      <c r="I16" s="30">
        <v>2260</v>
      </c>
      <c r="J16" s="25">
        <f t="shared" si="9"/>
        <v>86244.479999999996</v>
      </c>
      <c r="K16" s="25">
        <f t="shared" si="10"/>
        <v>155.52000000000407</v>
      </c>
      <c r="L16" s="26">
        <v>0.99819999999999998</v>
      </c>
      <c r="M16" s="27">
        <f t="shared" si="11"/>
        <v>1.8000000000000238E-3</v>
      </c>
      <c r="N16" s="5">
        <f t="shared" si="3"/>
        <v>86400</v>
      </c>
      <c r="O16">
        <v>0</v>
      </c>
      <c r="P16" s="6">
        <f t="shared" si="4"/>
        <v>1</v>
      </c>
      <c r="Q16" s="7">
        <f t="shared" si="5"/>
        <v>0</v>
      </c>
      <c r="R16" s="8">
        <v>0</v>
      </c>
      <c r="S16">
        <v>0</v>
      </c>
      <c r="T16">
        <v>0</v>
      </c>
      <c r="U16" s="7" t="str">
        <f t="shared" si="6"/>
        <v>--</v>
      </c>
      <c r="V16" s="8">
        <v>229.01210675683839</v>
      </c>
      <c r="W16">
        <v>33122</v>
      </c>
      <c r="X16">
        <v>7</v>
      </c>
      <c r="Y16" s="7">
        <f t="shared" si="7"/>
        <v>2.113398949338808E-4</v>
      </c>
      <c r="Z16" s="8">
        <v>0</v>
      </c>
      <c r="AA16">
        <v>0</v>
      </c>
      <c r="AB16">
        <v>0</v>
      </c>
      <c r="AC16" s="7" t="str">
        <f t="shared" si="8"/>
        <v>--</v>
      </c>
    </row>
    <row r="17" spans="1:29" x14ac:dyDescent="0.25">
      <c r="A17" t="s">
        <v>25</v>
      </c>
      <c r="B17" s="4">
        <v>200.19496385761721</v>
      </c>
      <c r="C17">
        <v>790208</v>
      </c>
      <c r="D17" s="5">
        <f t="shared" si="0"/>
        <v>86400</v>
      </c>
      <c r="E17">
        <v>0</v>
      </c>
      <c r="F17" s="6">
        <f t="shared" si="1"/>
        <v>1</v>
      </c>
      <c r="G17" s="7">
        <f t="shared" si="2"/>
        <v>0</v>
      </c>
      <c r="H17" s="28">
        <v>8.0523000000000007</v>
      </c>
      <c r="I17" s="30">
        <v>1872</v>
      </c>
      <c r="J17" s="25">
        <f t="shared" si="9"/>
        <v>86400</v>
      </c>
      <c r="K17" s="25">
        <f t="shared" si="10"/>
        <v>0</v>
      </c>
      <c r="L17" s="26">
        <v>1</v>
      </c>
      <c r="M17" s="27">
        <f t="shared" si="11"/>
        <v>0</v>
      </c>
      <c r="N17" s="5">
        <f t="shared" si="3"/>
        <v>86400</v>
      </c>
      <c r="O17">
        <v>0</v>
      </c>
      <c r="P17" s="6">
        <f t="shared" si="4"/>
        <v>1</v>
      </c>
      <c r="Q17" s="7">
        <f t="shared" si="5"/>
        <v>0</v>
      </c>
      <c r="R17" s="8">
        <v>0</v>
      </c>
      <c r="S17">
        <v>0</v>
      </c>
      <c r="T17">
        <v>0</v>
      </c>
      <c r="U17" s="7" t="str">
        <f t="shared" si="6"/>
        <v>--</v>
      </c>
      <c r="V17" s="8">
        <v>213.58898682472901</v>
      </c>
      <c r="W17">
        <v>32561</v>
      </c>
      <c r="X17">
        <v>0</v>
      </c>
      <c r="Y17" s="7">
        <f t="shared" si="7"/>
        <v>0</v>
      </c>
      <c r="Z17" s="8">
        <v>0</v>
      </c>
      <c r="AA17">
        <v>0</v>
      </c>
      <c r="AB17">
        <v>0</v>
      </c>
      <c r="AC17" s="7" t="str">
        <f t="shared" si="8"/>
        <v>--</v>
      </c>
    </row>
    <row r="18" spans="1:29" x14ac:dyDescent="0.25">
      <c r="A18" t="s">
        <v>26</v>
      </c>
      <c r="B18" s="4">
        <v>127.319411197767</v>
      </c>
      <c r="C18">
        <v>699318</v>
      </c>
      <c r="D18" s="5">
        <f t="shared" si="0"/>
        <v>86400</v>
      </c>
      <c r="E18">
        <v>0</v>
      </c>
      <c r="F18" s="6">
        <f t="shared" si="1"/>
        <v>1</v>
      </c>
      <c r="G18" s="7">
        <f t="shared" si="2"/>
        <v>0</v>
      </c>
      <c r="H18" s="28">
        <v>8.2847000000000008</v>
      </c>
      <c r="I18" s="30">
        <v>1742</v>
      </c>
      <c r="J18" s="25">
        <f t="shared" si="9"/>
        <v>86400</v>
      </c>
      <c r="K18" s="25">
        <f t="shared" si="10"/>
        <v>0</v>
      </c>
      <c r="L18" s="26">
        <v>1</v>
      </c>
      <c r="M18" s="27">
        <f t="shared" si="11"/>
        <v>0</v>
      </c>
      <c r="N18" s="5">
        <f t="shared" si="3"/>
        <v>86400</v>
      </c>
      <c r="O18">
        <v>0</v>
      </c>
      <c r="P18" s="6">
        <f t="shared" si="4"/>
        <v>1</v>
      </c>
      <c r="Q18" s="7">
        <f t="shared" si="5"/>
        <v>0</v>
      </c>
      <c r="R18" s="8">
        <v>1038.1388888888889</v>
      </c>
      <c r="S18">
        <v>36</v>
      </c>
      <c r="T18">
        <v>0</v>
      </c>
      <c r="U18" s="7">
        <f t="shared" si="6"/>
        <v>0</v>
      </c>
      <c r="V18" s="8">
        <v>199.27644147410231</v>
      </c>
      <c r="W18">
        <v>31721</v>
      </c>
      <c r="X18">
        <v>0</v>
      </c>
      <c r="Y18" s="7">
        <f t="shared" si="7"/>
        <v>0</v>
      </c>
      <c r="Z18" s="8">
        <v>0</v>
      </c>
      <c r="AA18">
        <v>0</v>
      </c>
      <c r="AB18">
        <v>0</v>
      </c>
      <c r="AC18" s="7" t="str">
        <f t="shared" si="8"/>
        <v>--</v>
      </c>
    </row>
    <row r="19" spans="1:29" x14ac:dyDescent="0.25">
      <c r="A19" t="s">
        <v>27</v>
      </c>
      <c r="B19" s="4">
        <v>120.38529768296149</v>
      </c>
      <c r="C19">
        <v>678927</v>
      </c>
      <c r="D19" s="5">
        <f t="shared" si="0"/>
        <v>86400</v>
      </c>
      <c r="E19">
        <v>0</v>
      </c>
      <c r="F19" s="6">
        <f t="shared" si="1"/>
        <v>1</v>
      </c>
      <c r="G19" s="7">
        <f t="shared" si="2"/>
        <v>0</v>
      </c>
      <c r="H19" s="28">
        <v>8.3031000000000006</v>
      </c>
      <c r="I19" s="30">
        <v>1755</v>
      </c>
      <c r="J19" s="25">
        <f t="shared" si="9"/>
        <v>86400</v>
      </c>
      <c r="K19" s="25">
        <f t="shared" si="10"/>
        <v>0</v>
      </c>
      <c r="L19" s="26">
        <v>1</v>
      </c>
      <c r="M19" s="27">
        <f t="shared" si="11"/>
        <v>0</v>
      </c>
      <c r="N19" s="5">
        <f t="shared" si="3"/>
        <v>86400</v>
      </c>
      <c r="O19">
        <v>0</v>
      </c>
      <c r="P19" s="6">
        <f t="shared" si="4"/>
        <v>1</v>
      </c>
      <c r="Q19" s="7">
        <f t="shared" si="5"/>
        <v>0</v>
      </c>
      <c r="R19" s="8">
        <v>0</v>
      </c>
      <c r="S19">
        <v>0</v>
      </c>
      <c r="T19">
        <v>0</v>
      </c>
      <c r="U19" s="7" t="str">
        <f t="shared" si="6"/>
        <v>--</v>
      </c>
      <c r="V19" s="8">
        <v>183.85674670700189</v>
      </c>
      <c r="W19">
        <v>31734</v>
      </c>
      <c r="X19">
        <v>0</v>
      </c>
      <c r="Y19" s="7">
        <f t="shared" si="7"/>
        <v>0</v>
      </c>
      <c r="Z19" s="8">
        <v>0</v>
      </c>
      <c r="AA19">
        <v>0</v>
      </c>
      <c r="AB19">
        <v>0</v>
      </c>
      <c r="AC19" s="7" t="str">
        <f t="shared" si="8"/>
        <v>--</v>
      </c>
    </row>
    <row r="20" spans="1:29" x14ac:dyDescent="0.25">
      <c r="A20" t="s">
        <v>28</v>
      </c>
      <c r="B20" s="4">
        <v>220.7541264660787</v>
      </c>
      <c r="C20">
        <v>811348</v>
      </c>
      <c r="D20" s="5">
        <f t="shared" si="0"/>
        <v>86400</v>
      </c>
      <c r="E20">
        <v>0</v>
      </c>
      <c r="F20" s="6">
        <f t="shared" si="1"/>
        <v>1</v>
      </c>
      <c r="G20" s="7">
        <f t="shared" si="2"/>
        <v>0</v>
      </c>
      <c r="H20" s="28">
        <v>79.369</v>
      </c>
      <c r="I20" s="30">
        <v>2539</v>
      </c>
      <c r="J20" s="25">
        <f t="shared" si="9"/>
        <v>86123.520000000004</v>
      </c>
      <c r="K20" s="25">
        <f t="shared" si="10"/>
        <v>276.47999999999593</v>
      </c>
      <c r="L20" s="26">
        <v>0.99680000000000002</v>
      </c>
      <c r="M20" s="27">
        <f t="shared" si="11"/>
        <v>3.1999999999999806E-3</v>
      </c>
      <c r="N20" s="5">
        <f t="shared" si="3"/>
        <v>86400</v>
      </c>
      <c r="O20">
        <v>0</v>
      </c>
      <c r="P20" s="6">
        <f t="shared" si="4"/>
        <v>1</v>
      </c>
      <c r="Q20" s="7">
        <f t="shared" si="5"/>
        <v>0</v>
      </c>
      <c r="R20" s="8">
        <v>679.66666666666663</v>
      </c>
      <c r="S20">
        <v>36</v>
      </c>
      <c r="T20">
        <v>0</v>
      </c>
      <c r="U20" s="7">
        <f t="shared" si="6"/>
        <v>0</v>
      </c>
      <c r="V20" s="8">
        <v>220.89805057169301</v>
      </c>
      <c r="W20">
        <v>33497</v>
      </c>
      <c r="X20">
        <v>0</v>
      </c>
      <c r="Y20" s="7">
        <f t="shared" si="7"/>
        <v>0</v>
      </c>
      <c r="Z20" s="8">
        <v>0</v>
      </c>
      <c r="AA20">
        <v>0</v>
      </c>
      <c r="AB20">
        <v>0</v>
      </c>
      <c r="AC20" s="7" t="str">
        <f t="shared" si="8"/>
        <v>--</v>
      </c>
    </row>
    <row r="21" spans="1:29" x14ac:dyDescent="0.25">
      <c r="A21" t="s">
        <v>29</v>
      </c>
      <c r="B21" s="4">
        <v>159.6106833946933</v>
      </c>
      <c r="C21">
        <v>902597</v>
      </c>
      <c r="D21" s="5">
        <f t="shared" si="0"/>
        <v>86400</v>
      </c>
      <c r="E21">
        <v>0</v>
      </c>
      <c r="F21" s="6">
        <f t="shared" si="1"/>
        <v>1</v>
      </c>
      <c r="G21" s="7">
        <f t="shared" si="2"/>
        <v>0</v>
      </c>
      <c r="H21" s="28">
        <v>32.1098</v>
      </c>
      <c r="I21" s="30">
        <v>2166</v>
      </c>
      <c r="J21" s="25">
        <f t="shared" si="9"/>
        <v>86322.240000000005</v>
      </c>
      <c r="K21" s="25">
        <f t="shared" si="10"/>
        <v>77.759999999994761</v>
      </c>
      <c r="L21" s="26">
        <v>0.99909999999999999</v>
      </c>
      <c r="M21" s="27">
        <f t="shared" si="11"/>
        <v>9.000000000000119E-4</v>
      </c>
      <c r="N21" s="5">
        <f t="shared" si="3"/>
        <v>86400</v>
      </c>
      <c r="O21">
        <v>0</v>
      </c>
      <c r="P21" s="6">
        <f t="shared" si="4"/>
        <v>1</v>
      </c>
      <c r="Q21" s="7">
        <f t="shared" si="5"/>
        <v>0</v>
      </c>
      <c r="R21" s="8">
        <v>587.66666666666663</v>
      </c>
      <c r="S21">
        <v>36</v>
      </c>
      <c r="T21">
        <v>0</v>
      </c>
      <c r="U21" s="7">
        <f t="shared" si="6"/>
        <v>0</v>
      </c>
      <c r="V21" s="8">
        <v>224.21778650158541</v>
      </c>
      <c r="W21">
        <v>33115</v>
      </c>
      <c r="X21">
        <v>2</v>
      </c>
      <c r="Y21" s="7">
        <f t="shared" si="7"/>
        <v>6.0395591121848105E-5</v>
      </c>
      <c r="Z21" s="8">
        <v>0</v>
      </c>
      <c r="AA21">
        <v>0</v>
      </c>
      <c r="AB21">
        <v>0</v>
      </c>
      <c r="AC21" s="7" t="str">
        <f t="shared" si="8"/>
        <v>--</v>
      </c>
    </row>
    <row r="22" spans="1:29" x14ac:dyDescent="0.25">
      <c r="A22" t="s">
        <v>30</v>
      </c>
      <c r="B22" s="4">
        <v>162.73118628508249</v>
      </c>
      <c r="C22">
        <v>810446</v>
      </c>
      <c r="D22" s="5">
        <f t="shared" si="0"/>
        <v>86400</v>
      </c>
      <c r="E22">
        <v>0</v>
      </c>
      <c r="F22" s="6">
        <f t="shared" si="1"/>
        <v>1</v>
      </c>
      <c r="G22" s="7">
        <f t="shared" si="2"/>
        <v>0</v>
      </c>
      <c r="H22" s="28">
        <v>51.5745</v>
      </c>
      <c r="I22" s="30">
        <v>2858</v>
      </c>
      <c r="J22" s="25">
        <f t="shared" si="9"/>
        <v>86158.080000000002</v>
      </c>
      <c r="K22" s="25">
        <f t="shared" si="10"/>
        <v>241.91999999999825</v>
      </c>
      <c r="L22" s="26">
        <v>0.99719999999999998</v>
      </c>
      <c r="M22" s="27">
        <f t="shared" si="11"/>
        <v>2.8000000000000247E-3</v>
      </c>
      <c r="N22" s="5">
        <f t="shared" si="3"/>
        <v>86400</v>
      </c>
      <c r="O22">
        <v>0</v>
      </c>
      <c r="P22" s="6">
        <f t="shared" si="4"/>
        <v>1</v>
      </c>
      <c r="Q22" s="7">
        <f t="shared" si="5"/>
        <v>0</v>
      </c>
      <c r="R22" s="8">
        <v>0</v>
      </c>
      <c r="S22">
        <v>0</v>
      </c>
      <c r="T22">
        <v>0</v>
      </c>
      <c r="U22" s="7" t="str">
        <f t="shared" si="6"/>
        <v>--</v>
      </c>
      <c r="V22" s="8">
        <v>214.434152964248</v>
      </c>
      <c r="W22">
        <v>33145</v>
      </c>
      <c r="X22">
        <v>0</v>
      </c>
      <c r="Y22" s="7">
        <f t="shared" si="7"/>
        <v>0</v>
      </c>
      <c r="Z22" s="8">
        <v>0</v>
      </c>
      <c r="AA22">
        <v>0</v>
      </c>
      <c r="AB22">
        <v>0</v>
      </c>
      <c r="AC22" s="7" t="str">
        <f t="shared" si="8"/>
        <v>--</v>
      </c>
    </row>
    <row r="23" spans="1:29" x14ac:dyDescent="0.25">
      <c r="A23" t="s">
        <v>31</v>
      </c>
      <c r="B23" s="4">
        <v>167.15165827747029</v>
      </c>
      <c r="C23">
        <v>811957</v>
      </c>
      <c r="D23" s="5">
        <f t="shared" si="0"/>
        <v>86400</v>
      </c>
      <c r="E23">
        <v>0</v>
      </c>
      <c r="F23" s="6">
        <f t="shared" si="1"/>
        <v>1</v>
      </c>
      <c r="G23" s="7">
        <f t="shared" si="2"/>
        <v>0</v>
      </c>
      <c r="H23" s="28">
        <v>30.1448</v>
      </c>
      <c r="I23" s="30">
        <v>2430</v>
      </c>
      <c r="J23" s="25">
        <f t="shared" si="9"/>
        <v>86296.320000000007</v>
      </c>
      <c r="K23" s="25">
        <f t="shared" si="10"/>
        <v>103.67999999999302</v>
      </c>
      <c r="L23" s="26">
        <v>0.99880000000000002</v>
      </c>
      <c r="M23" s="27">
        <f t="shared" si="11"/>
        <v>1.1999999999999789E-3</v>
      </c>
      <c r="N23" s="5">
        <f t="shared" si="3"/>
        <v>86400</v>
      </c>
      <c r="O23">
        <v>0</v>
      </c>
      <c r="P23" s="6">
        <f t="shared" si="4"/>
        <v>1</v>
      </c>
      <c r="Q23" s="7">
        <f t="shared" si="5"/>
        <v>0</v>
      </c>
      <c r="R23" s="8">
        <v>0</v>
      </c>
      <c r="S23">
        <v>0</v>
      </c>
      <c r="T23">
        <v>0</v>
      </c>
      <c r="U23" s="7" t="str">
        <f t="shared" si="6"/>
        <v>--</v>
      </c>
      <c r="V23" s="8">
        <v>204.99981921176331</v>
      </c>
      <c r="W23">
        <v>33188</v>
      </c>
      <c r="X23">
        <v>4</v>
      </c>
      <c r="Y23" s="7">
        <f t="shared" si="7"/>
        <v>1.205254911413764E-4</v>
      </c>
      <c r="Z23" s="8">
        <v>0</v>
      </c>
      <c r="AA23">
        <v>0</v>
      </c>
      <c r="AB23">
        <v>0</v>
      </c>
      <c r="AC23" s="7" t="str">
        <f t="shared" si="8"/>
        <v>--</v>
      </c>
    </row>
    <row r="24" spans="1:29" x14ac:dyDescent="0.25">
      <c r="A24" t="s">
        <v>32</v>
      </c>
      <c r="B24" s="4">
        <v>171.84996428754641</v>
      </c>
      <c r="C24">
        <v>760239</v>
      </c>
      <c r="D24" s="5">
        <f t="shared" si="0"/>
        <v>86400</v>
      </c>
      <c r="E24">
        <v>0</v>
      </c>
      <c r="F24" s="6">
        <f t="shared" si="1"/>
        <v>1</v>
      </c>
      <c r="G24" s="7">
        <f t="shared" si="2"/>
        <v>0</v>
      </c>
      <c r="H24" s="28">
        <v>53.016199999999998</v>
      </c>
      <c r="I24" s="30">
        <v>2149</v>
      </c>
      <c r="J24" s="25">
        <f t="shared" si="9"/>
        <v>86201.279999999999</v>
      </c>
      <c r="K24" s="25">
        <f t="shared" si="10"/>
        <v>198.72000000000116</v>
      </c>
      <c r="L24" s="26">
        <v>0.99770000000000003</v>
      </c>
      <c r="M24" s="27">
        <f t="shared" si="11"/>
        <v>2.2999999999999687E-3</v>
      </c>
      <c r="N24" s="5">
        <f t="shared" si="3"/>
        <v>86400</v>
      </c>
      <c r="O24">
        <v>0</v>
      </c>
      <c r="P24" s="6">
        <f t="shared" si="4"/>
        <v>1</v>
      </c>
      <c r="Q24" s="7">
        <f t="shared" si="5"/>
        <v>0</v>
      </c>
      <c r="R24" s="8">
        <v>0</v>
      </c>
      <c r="S24">
        <v>0</v>
      </c>
      <c r="T24">
        <v>0</v>
      </c>
      <c r="U24" s="7" t="str">
        <f t="shared" si="6"/>
        <v>--</v>
      </c>
      <c r="V24" s="8">
        <v>208.34596521156371</v>
      </c>
      <c r="W24">
        <v>32827</v>
      </c>
      <c r="X24">
        <v>0</v>
      </c>
      <c r="Y24" s="7">
        <f t="shared" si="7"/>
        <v>0</v>
      </c>
      <c r="Z24" s="8">
        <v>0</v>
      </c>
      <c r="AA24">
        <v>0</v>
      </c>
      <c r="AB24">
        <v>0</v>
      </c>
      <c r="AC24" s="7" t="str">
        <f t="shared" si="8"/>
        <v>--</v>
      </c>
    </row>
    <row r="25" spans="1:29" x14ac:dyDescent="0.25">
      <c r="A25" t="s">
        <v>33</v>
      </c>
      <c r="B25" s="4">
        <v>129.53481323415491</v>
      </c>
      <c r="C25">
        <v>694506</v>
      </c>
      <c r="D25" s="5">
        <f t="shared" si="0"/>
        <v>86400</v>
      </c>
      <c r="E25">
        <v>0</v>
      </c>
      <c r="F25" s="6">
        <f t="shared" si="1"/>
        <v>1</v>
      </c>
      <c r="G25" s="7">
        <f t="shared" si="2"/>
        <v>0</v>
      </c>
      <c r="H25" s="28">
        <v>8.3542000000000005</v>
      </c>
      <c r="I25" s="30">
        <v>1708</v>
      </c>
      <c r="J25" s="25">
        <f t="shared" si="9"/>
        <v>86400</v>
      </c>
      <c r="K25" s="25">
        <f t="shared" si="10"/>
        <v>0</v>
      </c>
      <c r="L25" s="26">
        <v>1</v>
      </c>
      <c r="M25" s="27">
        <f t="shared" si="11"/>
        <v>0</v>
      </c>
      <c r="N25" s="5">
        <f t="shared" si="3"/>
        <v>86400</v>
      </c>
      <c r="O25">
        <v>0</v>
      </c>
      <c r="P25" s="6">
        <f t="shared" si="4"/>
        <v>1</v>
      </c>
      <c r="Q25" s="7">
        <f t="shared" si="5"/>
        <v>0</v>
      </c>
      <c r="R25" s="8">
        <v>0</v>
      </c>
      <c r="S25">
        <v>0</v>
      </c>
      <c r="T25">
        <v>0</v>
      </c>
      <c r="U25" s="7" t="str">
        <f t="shared" si="6"/>
        <v>--</v>
      </c>
      <c r="V25" s="8">
        <v>201.71680331731221</v>
      </c>
      <c r="W25">
        <v>31833</v>
      </c>
      <c r="X25">
        <v>0</v>
      </c>
      <c r="Y25" s="7">
        <f t="shared" si="7"/>
        <v>0</v>
      </c>
      <c r="Z25" s="8">
        <v>0</v>
      </c>
      <c r="AA25">
        <v>0</v>
      </c>
      <c r="AB25">
        <v>0</v>
      </c>
      <c r="AC25" s="7" t="str">
        <f t="shared" si="8"/>
        <v>--</v>
      </c>
    </row>
    <row r="26" spans="1:29" x14ac:dyDescent="0.25">
      <c r="A26" t="s">
        <v>34</v>
      </c>
      <c r="B26" s="4">
        <v>118.5665633370827</v>
      </c>
      <c r="C26">
        <v>640991</v>
      </c>
      <c r="D26" s="5">
        <f t="shared" si="0"/>
        <v>86400</v>
      </c>
      <c r="E26">
        <v>0</v>
      </c>
      <c r="F26" s="6">
        <f t="shared" si="1"/>
        <v>1</v>
      </c>
      <c r="G26" s="7">
        <f t="shared" si="2"/>
        <v>0</v>
      </c>
      <c r="H26" s="28">
        <v>8.0606000000000009</v>
      </c>
      <c r="I26" s="30">
        <v>1765</v>
      </c>
      <c r="J26" s="25">
        <f t="shared" si="9"/>
        <v>86400</v>
      </c>
      <c r="K26" s="25">
        <f t="shared" si="10"/>
        <v>0</v>
      </c>
      <c r="L26" s="26">
        <v>1</v>
      </c>
      <c r="M26" s="27">
        <f t="shared" si="11"/>
        <v>0</v>
      </c>
      <c r="N26" s="5">
        <f t="shared" si="3"/>
        <v>86400</v>
      </c>
      <c r="O26">
        <v>0</v>
      </c>
      <c r="P26" s="6">
        <f t="shared" si="4"/>
        <v>1</v>
      </c>
      <c r="Q26" s="7">
        <f t="shared" si="5"/>
        <v>0</v>
      </c>
      <c r="R26" s="8">
        <v>0</v>
      </c>
      <c r="S26">
        <v>0</v>
      </c>
      <c r="T26">
        <v>0</v>
      </c>
      <c r="U26" s="7" t="str">
        <f t="shared" si="6"/>
        <v>--</v>
      </c>
      <c r="V26" s="8">
        <v>214.04479238000371</v>
      </c>
      <c r="W26">
        <v>32126</v>
      </c>
      <c r="X26">
        <v>71</v>
      </c>
      <c r="Y26" s="7">
        <f t="shared" si="7"/>
        <v>2.2100479362510118E-3</v>
      </c>
      <c r="Z26" s="8">
        <v>0</v>
      </c>
      <c r="AA26">
        <v>0</v>
      </c>
      <c r="AB26">
        <v>0</v>
      </c>
      <c r="AC26" s="7" t="str">
        <f t="shared" si="8"/>
        <v>--</v>
      </c>
    </row>
    <row r="27" spans="1:29" x14ac:dyDescent="0.25">
      <c r="A27" t="s">
        <v>35</v>
      </c>
      <c r="B27" s="4">
        <v>215.27117132154061</v>
      </c>
      <c r="C27">
        <v>904679</v>
      </c>
      <c r="D27" s="5">
        <f t="shared" si="0"/>
        <v>86400</v>
      </c>
      <c r="E27">
        <v>0</v>
      </c>
      <c r="F27" s="6">
        <f t="shared" si="1"/>
        <v>1</v>
      </c>
      <c r="G27" s="7">
        <f t="shared" si="2"/>
        <v>0</v>
      </c>
      <c r="H27" s="28">
        <v>32.759700000000002</v>
      </c>
      <c r="I27" s="30">
        <v>2060</v>
      </c>
      <c r="J27" s="25">
        <f t="shared" si="9"/>
        <v>86313.600000000006</v>
      </c>
      <c r="K27" s="25">
        <f t="shared" si="10"/>
        <v>86.399999999994179</v>
      </c>
      <c r="L27" s="26">
        <v>0.999</v>
      </c>
      <c r="M27" s="27">
        <f t="shared" si="11"/>
        <v>1.0000000000000009E-3</v>
      </c>
      <c r="N27" s="5">
        <f t="shared" si="3"/>
        <v>86400</v>
      </c>
      <c r="O27">
        <v>0</v>
      </c>
      <c r="P27" s="6">
        <f t="shared" si="4"/>
        <v>1</v>
      </c>
      <c r="Q27" s="7">
        <f t="shared" si="5"/>
        <v>0</v>
      </c>
      <c r="R27" s="8">
        <v>542.94444444444446</v>
      </c>
      <c r="S27">
        <v>36</v>
      </c>
      <c r="T27">
        <v>0</v>
      </c>
      <c r="U27" s="7">
        <f t="shared" si="6"/>
        <v>0</v>
      </c>
      <c r="V27" s="8">
        <v>219.00119535008821</v>
      </c>
      <c r="W27">
        <v>33463</v>
      </c>
      <c r="X27">
        <v>0</v>
      </c>
      <c r="Y27" s="7">
        <f t="shared" si="7"/>
        <v>0</v>
      </c>
      <c r="Z27" s="8">
        <v>0</v>
      </c>
      <c r="AA27">
        <v>0</v>
      </c>
      <c r="AB27">
        <v>0</v>
      </c>
      <c r="AC27" s="7" t="str">
        <f t="shared" si="8"/>
        <v>--</v>
      </c>
    </row>
    <row r="28" spans="1:29" x14ac:dyDescent="0.25">
      <c r="A28" t="s">
        <v>36</v>
      </c>
      <c r="B28" s="4">
        <v>170.44922924656689</v>
      </c>
      <c r="C28">
        <v>808300</v>
      </c>
      <c r="D28" s="5">
        <f t="shared" si="0"/>
        <v>86400</v>
      </c>
      <c r="E28">
        <v>0</v>
      </c>
      <c r="F28" s="6">
        <f t="shared" si="1"/>
        <v>1</v>
      </c>
      <c r="G28" s="7">
        <f t="shared" si="2"/>
        <v>0</v>
      </c>
      <c r="H28" s="28">
        <v>19.867999999999999</v>
      </c>
      <c r="I28" s="30">
        <v>2441</v>
      </c>
      <c r="J28" s="25">
        <f t="shared" si="9"/>
        <v>86330.880000000005</v>
      </c>
      <c r="K28" s="25">
        <f t="shared" si="10"/>
        <v>69.119999999995343</v>
      </c>
      <c r="L28" s="26">
        <v>0.99919999999999998</v>
      </c>
      <c r="M28" s="27">
        <f t="shared" si="11"/>
        <v>8.0000000000002292E-4</v>
      </c>
      <c r="N28" s="5">
        <f t="shared" si="3"/>
        <v>86400</v>
      </c>
      <c r="O28">
        <v>0</v>
      </c>
      <c r="P28" s="6">
        <f t="shared" si="4"/>
        <v>1</v>
      </c>
      <c r="Q28" s="7">
        <f t="shared" si="5"/>
        <v>0</v>
      </c>
      <c r="R28" s="8">
        <v>754.57142857142856</v>
      </c>
      <c r="S28">
        <v>7</v>
      </c>
      <c r="T28">
        <v>0</v>
      </c>
      <c r="U28" s="7">
        <f t="shared" si="6"/>
        <v>0</v>
      </c>
      <c r="V28" s="8">
        <v>227.10462644108401</v>
      </c>
      <c r="W28">
        <v>33395</v>
      </c>
      <c r="X28">
        <v>0</v>
      </c>
      <c r="Y28" s="7">
        <f t="shared" si="7"/>
        <v>0</v>
      </c>
      <c r="Z28" s="8">
        <v>0</v>
      </c>
      <c r="AA28">
        <v>0</v>
      </c>
      <c r="AB28">
        <v>0</v>
      </c>
      <c r="AC28" s="7" t="str">
        <f t="shared" si="8"/>
        <v>--</v>
      </c>
    </row>
    <row r="29" spans="1:29" x14ac:dyDescent="0.25">
      <c r="A29" t="s">
        <v>37</v>
      </c>
      <c r="B29" s="4">
        <v>190.44263810493999</v>
      </c>
      <c r="C29">
        <v>805927</v>
      </c>
      <c r="D29" s="5">
        <f t="shared" si="0"/>
        <v>86400</v>
      </c>
      <c r="E29">
        <v>0</v>
      </c>
      <c r="F29" s="6">
        <f t="shared" si="1"/>
        <v>1</v>
      </c>
      <c r="G29" s="7">
        <f t="shared" si="2"/>
        <v>0</v>
      </c>
      <c r="H29" s="28">
        <v>7.2396000000000003</v>
      </c>
      <c r="I29" s="30">
        <v>2520</v>
      </c>
      <c r="J29" s="25">
        <f t="shared" si="9"/>
        <v>86400</v>
      </c>
      <c r="K29" s="25">
        <f t="shared" si="10"/>
        <v>0</v>
      </c>
      <c r="L29" s="26">
        <v>1</v>
      </c>
      <c r="M29" s="27">
        <f t="shared" si="11"/>
        <v>0</v>
      </c>
      <c r="N29" s="5">
        <f t="shared" si="3"/>
        <v>86400</v>
      </c>
      <c r="O29">
        <v>0</v>
      </c>
      <c r="P29" s="6">
        <f t="shared" si="4"/>
        <v>1</v>
      </c>
      <c r="Q29" s="7">
        <f t="shared" si="5"/>
        <v>0</v>
      </c>
      <c r="R29" s="8">
        <v>0</v>
      </c>
      <c r="S29">
        <v>0</v>
      </c>
      <c r="T29">
        <v>0</v>
      </c>
      <c r="U29" s="7" t="str">
        <f t="shared" si="6"/>
        <v>--</v>
      </c>
      <c r="V29" s="8">
        <v>224.96411356780791</v>
      </c>
      <c r="W29">
        <v>32157</v>
      </c>
      <c r="X29">
        <v>0</v>
      </c>
      <c r="Y29" s="7">
        <f t="shared" si="7"/>
        <v>0</v>
      </c>
      <c r="Z29" s="8">
        <v>0</v>
      </c>
      <c r="AA29">
        <v>0</v>
      </c>
      <c r="AB29">
        <v>0</v>
      </c>
      <c r="AC29" s="7" t="str">
        <f t="shared" si="8"/>
        <v>--</v>
      </c>
    </row>
    <row r="30" spans="1:29" x14ac:dyDescent="0.25">
      <c r="A30" t="s">
        <v>38</v>
      </c>
      <c r="B30" s="4">
        <v>155.0705794795152</v>
      </c>
      <c r="C30">
        <v>826345</v>
      </c>
      <c r="D30" s="5">
        <f t="shared" si="0"/>
        <v>86400</v>
      </c>
      <c r="E30">
        <v>0</v>
      </c>
      <c r="F30" s="6">
        <f t="shared" si="1"/>
        <v>1</v>
      </c>
      <c r="G30" s="7">
        <f t="shared" si="2"/>
        <v>0</v>
      </c>
      <c r="H30" s="28">
        <v>7.72</v>
      </c>
      <c r="I30" s="30">
        <v>2075</v>
      </c>
      <c r="J30" s="25">
        <f t="shared" si="9"/>
        <v>86400</v>
      </c>
      <c r="K30" s="25">
        <f t="shared" si="10"/>
        <v>0</v>
      </c>
      <c r="L30" s="26">
        <v>1</v>
      </c>
      <c r="M30" s="27">
        <f t="shared" si="11"/>
        <v>0</v>
      </c>
      <c r="N30" s="5">
        <f t="shared" si="3"/>
        <v>86400</v>
      </c>
      <c r="O30">
        <v>0</v>
      </c>
      <c r="P30" s="6">
        <f t="shared" si="4"/>
        <v>1</v>
      </c>
      <c r="Q30" s="7">
        <f t="shared" si="5"/>
        <v>0</v>
      </c>
      <c r="R30" s="8">
        <v>0</v>
      </c>
      <c r="S30">
        <v>0</v>
      </c>
      <c r="T30">
        <v>0</v>
      </c>
      <c r="U30" s="7" t="str">
        <f t="shared" si="6"/>
        <v>--</v>
      </c>
      <c r="V30" s="8">
        <v>228.3534943813473</v>
      </c>
      <c r="W30">
        <v>33282</v>
      </c>
      <c r="X30">
        <v>3</v>
      </c>
      <c r="Y30" s="7">
        <f t="shared" si="7"/>
        <v>9.0138813773210747E-5</v>
      </c>
      <c r="Z30" s="8">
        <v>0</v>
      </c>
      <c r="AA30">
        <v>0</v>
      </c>
      <c r="AB30">
        <v>0</v>
      </c>
      <c r="AC30" s="7" t="str">
        <f t="shared" si="8"/>
        <v>--</v>
      </c>
    </row>
    <row r="31" spans="1:29" x14ac:dyDescent="0.25">
      <c r="A31" t="s">
        <v>39</v>
      </c>
      <c r="B31" s="4">
        <v>208.13209419061511</v>
      </c>
      <c r="C31">
        <v>761010</v>
      </c>
      <c r="D31" s="5">
        <f t="shared" si="0"/>
        <v>86400</v>
      </c>
      <c r="E31">
        <v>0</v>
      </c>
      <c r="F31" s="6">
        <f t="shared" si="1"/>
        <v>1</v>
      </c>
      <c r="G31" s="7">
        <f t="shared" si="2"/>
        <v>0</v>
      </c>
      <c r="H31" s="28">
        <v>7.2668999999999997</v>
      </c>
      <c r="I31" s="30">
        <v>2143</v>
      </c>
      <c r="J31" s="25">
        <f t="shared" si="9"/>
        <v>86400</v>
      </c>
      <c r="K31" s="25">
        <f t="shared" si="10"/>
        <v>0</v>
      </c>
      <c r="L31" s="26">
        <v>1</v>
      </c>
      <c r="M31" s="27">
        <f t="shared" si="11"/>
        <v>0</v>
      </c>
      <c r="N31" s="5">
        <f t="shared" si="3"/>
        <v>86400</v>
      </c>
      <c r="O31">
        <v>0</v>
      </c>
      <c r="P31" s="6">
        <f t="shared" si="4"/>
        <v>1</v>
      </c>
      <c r="Q31" s="7">
        <f t="shared" si="5"/>
        <v>0</v>
      </c>
      <c r="R31" s="8">
        <v>537.44186046511629</v>
      </c>
      <c r="S31">
        <v>43</v>
      </c>
      <c r="T31">
        <v>0</v>
      </c>
      <c r="U31" s="7">
        <f t="shared" si="6"/>
        <v>0</v>
      </c>
      <c r="V31" s="8">
        <v>241.25773559401719</v>
      </c>
      <c r="W31">
        <v>34031</v>
      </c>
      <c r="X31">
        <v>3</v>
      </c>
      <c r="Y31" s="7">
        <f t="shared" si="7"/>
        <v>8.8154917575152073E-5</v>
      </c>
      <c r="Z31" s="8">
        <v>0</v>
      </c>
      <c r="AA31">
        <v>0</v>
      </c>
      <c r="AB31">
        <v>0</v>
      </c>
      <c r="AC31" s="7" t="str">
        <f t="shared" si="8"/>
        <v>--</v>
      </c>
    </row>
    <row r="32" spans="1:29" s="31" customFormat="1" x14ac:dyDescent="0.25">
      <c r="B32" s="32"/>
      <c r="F32" s="9"/>
      <c r="G32" s="9"/>
      <c r="H32" s="33"/>
      <c r="J32" s="34"/>
      <c r="K32" s="34"/>
      <c r="L32" s="35"/>
      <c r="M32" s="35"/>
      <c r="P32" s="9"/>
      <c r="Q32" s="9"/>
      <c r="R32" s="32"/>
      <c r="U32" s="9"/>
      <c r="V32" s="32"/>
      <c r="Y32" s="9"/>
      <c r="Z32" s="32"/>
      <c r="AC32" s="9"/>
    </row>
    <row r="33" spans="2:29" s="31" customFormat="1" x14ac:dyDescent="0.25">
      <c r="B33" s="32"/>
      <c r="F33" s="9"/>
      <c r="G33" s="9"/>
      <c r="H33" s="33"/>
      <c r="J33" s="34"/>
      <c r="K33" s="34"/>
      <c r="L33" s="35"/>
      <c r="M33" s="35"/>
      <c r="P33" s="9"/>
      <c r="Q33" s="9"/>
      <c r="R33" s="32"/>
      <c r="U33" s="9"/>
      <c r="V33" s="32"/>
      <c r="Y33" s="9"/>
      <c r="Z33" s="32"/>
      <c r="AC33" s="9"/>
    </row>
    <row r="34" spans="2:29" x14ac:dyDescent="0.25">
      <c r="B34" t="s">
        <v>48</v>
      </c>
    </row>
    <row r="35" spans="2:29" x14ac:dyDescent="0.25">
      <c r="B35" t="s">
        <v>49</v>
      </c>
    </row>
    <row r="36" spans="2:29" x14ac:dyDescent="0.25">
      <c r="B36" t="s">
        <v>50</v>
      </c>
    </row>
    <row r="37" spans="2:29" x14ac:dyDescent="0.25">
      <c r="B37" t="s">
        <v>51</v>
      </c>
    </row>
  </sheetData>
  <mergeCells count="8">
    <mergeCell ref="B1:Q1"/>
    <mergeCell ref="R1:AC1"/>
    <mergeCell ref="H2:M2"/>
    <mergeCell ref="B2:G2"/>
    <mergeCell ref="N2:Q2"/>
    <mergeCell ref="R2:U2"/>
    <mergeCell ref="V2:Y2"/>
    <mergeCell ref="Z2:A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Tatli, Volkan</cp:lastModifiedBy>
  <dcterms:created xsi:type="dcterms:W3CDTF">2025-04-11T07:26:06Z</dcterms:created>
  <dcterms:modified xsi:type="dcterms:W3CDTF">2025-04-28T07:09:11Z</dcterms:modified>
</cp:coreProperties>
</file>